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G:\Website\TX COMP\Transparency Stars\Debt\"/>
    </mc:Choice>
  </mc:AlternateContent>
  <bookViews>
    <workbookView xWindow="0" yWindow="0" windowWidth="19920" windowHeight="10005"/>
  </bookViews>
  <sheets>
    <sheet name="By Issue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50" i="1" l="1"/>
  <c r="AX50" i="1"/>
  <c r="AV50" i="1"/>
  <c r="AU50" i="1"/>
  <c r="AS50" i="1"/>
  <c r="AR50" i="1"/>
  <c r="AP50" i="1"/>
  <c r="AO50" i="1"/>
  <c r="AM50" i="1"/>
  <c r="AL50" i="1"/>
  <c r="AJ50" i="1"/>
  <c r="AI50" i="1"/>
  <c r="AG50" i="1"/>
  <c r="AF50" i="1"/>
  <c r="AC50" i="1"/>
  <c r="AA50" i="1"/>
  <c r="Z50" i="1"/>
  <c r="X50" i="1"/>
  <c r="W50" i="1"/>
  <c r="U50" i="1"/>
  <c r="T50" i="1"/>
  <c r="R50" i="1"/>
  <c r="Q50" i="1"/>
  <c r="O50" i="1"/>
  <c r="N50" i="1"/>
  <c r="L50" i="1"/>
  <c r="K50" i="1"/>
  <c r="I50" i="1"/>
  <c r="H50" i="1"/>
  <c r="F50" i="1"/>
  <c r="E50" i="1"/>
  <c r="G50" i="1" s="1"/>
  <c r="C50" i="1"/>
  <c r="D50" i="1" s="1"/>
  <c r="B50" i="1"/>
  <c r="AZ47" i="1"/>
  <c r="AW47" i="1"/>
  <c r="AT47" i="1"/>
  <c r="AZ46" i="1"/>
  <c r="AW46" i="1"/>
  <c r="AT46" i="1"/>
  <c r="AZ45" i="1"/>
  <c r="AW45" i="1"/>
  <c r="AT45" i="1"/>
  <c r="AQ45" i="1"/>
  <c r="AN45" i="1"/>
  <c r="AZ44" i="1"/>
  <c r="AW44" i="1"/>
  <c r="AT44" i="1"/>
  <c r="AQ44" i="1"/>
  <c r="AN44" i="1"/>
  <c r="AZ43" i="1"/>
  <c r="AW43" i="1"/>
  <c r="AT43" i="1"/>
  <c r="AQ43" i="1"/>
  <c r="AN43" i="1"/>
  <c r="AZ42" i="1"/>
  <c r="AW42" i="1"/>
  <c r="AT42" i="1"/>
  <c r="AQ42" i="1"/>
  <c r="AN42" i="1"/>
  <c r="AZ41" i="1"/>
  <c r="AW41" i="1"/>
  <c r="AT41" i="1"/>
  <c r="AQ41" i="1"/>
  <c r="AN41" i="1"/>
  <c r="AZ40" i="1"/>
  <c r="AW40" i="1"/>
  <c r="AT40" i="1"/>
  <c r="AQ40" i="1"/>
  <c r="AN40" i="1"/>
  <c r="AZ39" i="1"/>
  <c r="AW39" i="1"/>
  <c r="AT39" i="1"/>
  <c r="AQ39" i="1"/>
  <c r="AN39" i="1"/>
  <c r="AZ38" i="1"/>
  <c r="AW38" i="1"/>
  <c r="AT38" i="1"/>
  <c r="AQ38" i="1"/>
  <c r="AN38" i="1"/>
  <c r="AZ37" i="1"/>
  <c r="AW37" i="1"/>
  <c r="AT37" i="1"/>
  <c r="AQ37" i="1"/>
  <c r="AN37" i="1"/>
  <c r="AB37" i="1"/>
  <c r="AZ36" i="1"/>
  <c r="AW36" i="1"/>
  <c r="AT36" i="1"/>
  <c r="AQ36" i="1"/>
  <c r="AN36" i="1"/>
  <c r="AB36" i="1"/>
  <c r="AZ35" i="1"/>
  <c r="AW35" i="1"/>
  <c r="AT35" i="1"/>
  <c r="AQ35" i="1"/>
  <c r="AN35" i="1"/>
  <c r="AB35" i="1"/>
  <c r="Y35" i="1"/>
  <c r="V35" i="1"/>
  <c r="S35" i="1"/>
  <c r="AZ34" i="1"/>
  <c r="AW34" i="1"/>
  <c r="AT34" i="1"/>
  <c r="AQ34" i="1"/>
  <c r="AN34" i="1"/>
  <c r="AB34" i="1"/>
  <c r="Y34" i="1"/>
  <c r="V34" i="1"/>
  <c r="S34" i="1"/>
  <c r="AZ33" i="1"/>
  <c r="AW33" i="1"/>
  <c r="AT33" i="1"/>
  <c r="AQ33" i="1"/>
  <c r="AN33" i="1"/>
  <c r="AB33" i="1"/>
  <c r="Y33" i="1"/>
  <c r="V33" i="1"/>
  <c r="S33" i="1"/>
  <c r="AZ32" i="1"/>
  <c r="AW32" i="1"/>
  <c r="AT32" i="1"/>
  <c r="AQ32" i="1"/>
  <c r="AN32" i="1"/>
  <c r="AB32" i="1"/>
  <c r="Y32" i="1"/>
  <c r="V32" i="1"/>
  <c r="S32" i="1"/>
  <c r="P32" i="1"/>
  <c r="M32" i="1"/>
  <c r="AZ31" i="1"/>
  <c r="AW31" i="1"/>
  <c r="AT31" i="1"/>
  <c r="AQ31" i="1"/>
  <c r="AN31" i="1"/>
  <c r="AB31" i="1"/>
  <c r="Y31" i="1"/>
  <c r="V31" i="1"/>
  <c r="S31" i="1"/>
  <c r="P31" i="1"/>
  <c r="M31" i="1"/>
  <c r="AZ30" i="1"/>
  <c r="AW30" i="1"/>
  <c r="AT30" i="1"/>
  <c r="AQ30" i="1"/>
  <c r="AN30" i="1"/>
  <c r="AB30" i="1"/>
  <c r="Y30" i="1"/>
  <c r="V30" i="1"/>
  <c r="S30" i="1"/>
  <c r="P30" i="1"/>
  <c r="M30" i="1"/>
  <c r="J30" i="1"/>
  <c r="G30" i="1"/>
  <c r="AZ29" i="1"/>
  <c r="AW29" i="1"/>
  <c r="AT29" i="1"/>
  <c r="AQ29" i="1"/>
  <c r="AN29" i="1"/>
  <c r="AB29" i="1"/>
  <c r="Y29" i="1"/>
  <c r="V29" i="1"/>
  <c r="S29" i="1"/>
  <c r="P29" i="1"/>
  <c r="M29" i="1"/>
  <c r="J29" i="1"/>
  <c r="G29" i="1"/>
  <c r="AZ28" i="1"/>
  <c r="AW28" i="1"/>
  <c r="AT28" i="1"/>
  <c r="AQ28" i="1"/>
  <c r="AN28" i="1"/>
  <c r="AB28" i="1"/>
  <c r="Y28" i="1"/>
  <c r="V28" i="1"/>
  <c r="S28" i="1"/>
  <c r="P28" i="1"/>
  <c r="M28" i="1"/>
  <c r="J28" i="1"/>
  <c r="G28" i="1"/>
  <c r="D28" i="1"/>
  <c r="AZ27" i="1"/>
  <c r="AW27" i="1"/>
  <c r="AT27" i="1"/>
  <c r="AQ27" i="1"/>
  <c r="AN27" i="1"/>
  <c r="AK27" i="1"/>
  <c r="AH27" i="1"/>
  <c r="AE27" i="1"/>
  <c r="AB27" i="1"/>
  <c r="Y27" i="1"/>
  <c r="V27" i="1"/>
  <c r="S27" i="1"/>
  <c r="P27" i="1"/>
  <c r="M27" i="1"/>
  <c r="J27" i="1"/>
  <c r="G27" i="1"/>
  <c r="D27" i="1"/>
  <c r="AZ26" i="1"/>
  <c r="AW26" i="1"/>
  <c r="AT26" i="1"/>
  <c r="AQ26" i="1"/>
  <c r="AN26" i="1"/>
  <c r="AK26" i="1"/>
  <c r="AH26" i="1"/>
  <c r="AE26" i="1"/>
  <c r="AB26" i="1"/>
  <c r="Y26" i="1"/>
  <c r="V26" i="1"/>
  <c r="S26" i="1"/>
  <c r="P26" i="1"/>
  <c r="M26" i="1"/>
  <c r="J26" i="1"/>
  <c r="G26" i="1"/>
  <c r="D26" i="1"/>
  <c r="AZ25" i="1"/>
  <c r="AW25" i="1"/>
  <c r="AT25" i="1"/>
  <c r="AQ25" i="1"/>
  <c r="AN25" i="1"/>
  <c r="AK25" i="1"/>
  <c r="AH25" i="1"/>
  <c r="AE25" i="1"/>
  <c r="AB25" i="1"/>
  <c r="Y25" i="1"/>
  <c r="V25" i="1"/>
  <c r="S25" i="1"/>
  <c r="P25" i="1"/>
  <c r="M25" i="1"/>
  <c r="J25" i="1"/>
  <c r="G25" i="1"/>
  <c r="D25" i="1"/>
  <c r="AZ24" i="1"/>
  <c r="AW24" i="1"/>
  <c r="AT24" i="1"/>
  <c r="AQ24" i="1"/>
  <c r="AN24" i="1"/>
  <c r="AK24" i="1"/>
  <c r="AH24" i="1"/>
  <c r="AE24" i="1"/>
  <c r="AB24" i="1"/>
  <c r="Y24" i="1"/>
  <c r="V24" i="1"/>
  <c r="S24" i="1"/>
  <c r="P24" i="1"/>
  <c r="M24" i="1"/>
  <c r="J24" i="1"/>
  <c r="G24" i="1"/>
  <c r="D24" i="1"/>
  <c r="AZ23" i="1"/>
  <c r="AW23" i="1"/>
  <c r="AT23" i="1"/>
  <c r="AQ23" i="1"/>
  <c r="AN23" i="1"/>
  <c r="AK23" i="1"/>
  <c r="AH23" i="1"/>
  <c r="AE23" i="1"/>
  <c r="AD23" i="1"/>
  <c r="AB23" i="1"/>
  <c r="Y23" i="1"/>
  <c r="V23" i="1"/>
  <c r="S23" i="1"/>
  <c r="P23" i="1"/>
  <c r="M23" i="1"/>
  <c r="J23" i="1"/>
  <c r="G23" i="1"/>
  <c r="D23" i="1"/>
  <c r="AZ22" i="1"/>
  <c r="AW22" i="1"/>
  <c r="AT22" i="1"/>
  <c r="AQ22" i="1"/>
  <c r="AN22" i="1"/>
  <c r="AK22" i="1"/>
  <c r="AH22" i="1"/>
  <c r="AE22" i="1"/>
  <c r="AB22" i="1"/>
  <c r="Y22" i="1"/>
  <c r="V22" i="1"/>
  <c r="S22" i="1"/>
  <c r="P22" i="1"/>
  <c r="M22" i="1"/>
  <c r="J22" i="1"/>
  <c r="G22" i="1"/>
  <c r="D22" i="1"/>
  <c r="AZ21" i="1"/>
  <c r="AW21" i="1"/>
  <c r="AT21" i="1"/>
  <c r="AQ21" i="1"/>
  <c r="AN21" i="1"/>
  <c r="AK21" i="1"/>
  <c r="AH21" i="1"/>
  <c r="AD21" i="1"/>
  <c r="AE21" i="1" s="1"/>
  <c r="AB21" i="1"/>
  <c r="Y21" i="1"/>
  <c r="V21" i="1"/>
  <c r="S21" i="1"/>
  <c r="P21" i="1"/>
  <c r="M21" i="1"/>
  <c r="J21" i="1"/>
  <c r="G21" i="1"/>
  <c r="D21" i="1"/>
  <c r="AZ20" i="1"/>
  <c r="AW20" i="1"/>
  <c r="AT20" i="1"/>
  <c r="AQ20" i="1"/>
  <c r="AN20" i="1"/>
  <c r="AK20" i="1"/>
  <c r="AH20" i="1"/>
  <c r="AE20" i="1"/>
  <c r="AB20" i="1"/>
  <c r="Y20" i="1"/>
  <c r="V20" i="1"/>
  <c r="S20" i="1"/>
  <c r="P20" i="1"/>
  <c r="M20" i="1"/>
  <c r="J20" i="1"/>
  <c r="G20" i="1"/>
  <c r="D20" i="1"/>
  <c r="AZ19" i="1"/>
  <c r="AW19" i="1"/>
  <c r="AT19" i="1"/>
  <c r="AQ19" i="1"/>
  <c r="AN19" i="1"/>
  <c r="AK19" i="1"/>
  <c r="AH19" i="1"/>
  <c r="AE19" i="1"/>
  <c r="AD19" i="1"/>
  <c r="AB19" i="1"/>
  <c r="Y19" i="1"/>
  <c r="V19" i="1"/>
  <c r="S19" i="1"/>
  <c r="P19" i="1"/>
  <c r="M19" i="1"/>
  <c r="J19" i="1"/>
  <c r="G19" i="1"/>
  <c r="D19" i="1"/>
  <c r="AZ18" i="1"/>
  <c r="AW18" i="1"/>
  <c r="AT18" i="1"/>
  <c r="AQ18" i="1"/>
  <c r="AN18" i="1"/>
  <c r="AK18" i="1"/>
  <c r="AH18" i="1"/>
  <c r="AE18" i="1"/>
  <c r="AB18" i="1"/>
  <c r="Y18" i="1"/>
  <c r="V18" i="1"/>
  <c r="S18" i="1"/>
  <c r="P18" i="1"/>
  <c r="M18" i="1"/>
  <c r="J18" i="1"/>
  <c r="G18" i="1"/>
  <c r="D18" i="1"/>
  <c r="AZ17" i="1"/>
  <c r="AW17" i="1"/>
  <c r="AT17" i="1"/>
  <c r="AQ17" i="1"/>
  <c r="AN17" i="1"/>
  <c r="AK17" i="1"/>
  <c r="AH17" i="1"/>
  <c r="AD17" i="1"/>
  <c r="AE17" i="1" s="1"/>
  <c r="AB17" i="1"/>
  <c r="Y17" i="1"/>
  <c r="V17" i="1"/>
  <c r="S17" i="1"/>
  <c r="P17" i="1"/>
  <c r="M17" i="1"/>
  <c r="J17" i="1"/>
  <c r="G17" i="1"/>
  <c r="D17" i="1"/>
  <c r="AZ16" i="1"/>
  <c r="AW16" i="1"/>
  <c r="AT16" i="1"/>
  <c r="AQ16" i="1"/>
  <c r="AN16" i="1"/>
  <c r="AK16" i="1"/>
  <c r="AH16" i="1"/>
  <c r="AE16" i="1"/>
  <c r="AB16" i="1"/>
  <c r="Y16" i="1"/>
  <c r="V16" i="1"/>
  <c r="S16" i="1"/>
  <c r="P16" i="1"/>
  <c r="M16" i="1"/>
  <c r="J16" i="1"/>
  <c r="G16" i="1"/>
  <c r="D16" i="1"/>
  <c r="AZ15" i="1"/>
  <c r="AW15" i="1"/>
  <c r="AW50" i="1" s="1"/>
  <c r="AT15" i="1"/>
  <c r="AQ15" i="1"/>
  <c r="AN15" i="1"/>
  <c r="AK15" i="1"/>
  <c r="AK50" i="1" s="1"/>
  <c r="AH15" i="1"/>
  <c r="AE15" i="1"/>
  <c r="AD15" i="1"/>
  <c r="AB15" i="1"/>
  <c r="Y15" i="1"/>
  <c r="V15" i="1"/>
  <c r="S15" i="1"/>
  <c r="P15" i="1"/>
  <c r="M15" i="1"/>
  <c r="J15" i="1"/>
  <c r="G15" i="1"/>
  <c r="D15" i="1"/>
  <c r="AZ14" i="1"/>
  <c r="AW14" i="1"/>
  <c r="AT14" i="1"/>
  <c r="AQ14" i="1"/>
  <c r="AN14" i="1"/>
  <c r="AK14" i="1"/>
  <c r="AH14" i="1"/>
  <c r="AE14" i="1"/>
  <c r="AB14" i="1"/>
  <c r="Y14" i="1"/>
  <c r="V14" i="1"/>
  <c r="S14" i="1"/>
  <c r="P14" i="1"/>
  <c r="M14" i="1"/>
  <c r="J14" i="1"/>
  <c r="G14" i="1"/>
  <c r="D14" i="1"/>
  <c r="AZ13" i="1"/>
  <c r="AW13" i="1"/>
  <c r="AT13" i="1"/>
  <c r="AQ13" i="1"/>
  <c r="AN13" i="1"/>
  <c r="AK13" i="1"/>
  <c r="AH13" i="1"/>
  <c r="AD13" i="1"/>
  <c r="AE13" i="1" s="1"/>
  <c r="AB13" i="1"/>
  <c r="Y13" i="1"/>
  <c r="Y50" i="1" s="1"/>
  <c r="V13" i="1"/>
  <c r="S13" i="1"/>
  <c r="P13" i="1"/>
  <c r="M13" i="1"/>
  <c r="M50" i="1" s="1"/>
  <c r="J13" i="1"/>
  <c r="G13" i="1"/>
  <c r="D13" i="1"/>
  <c r="AZ12" i="1"/>
  <c r="AZ50" i="1" s="1"/>
  <c r="AW12" i="1"/>
  <c r="AT12" i="1"/>
  <c r="AT50" i="1" s="1"/>
  <c r="AQ12" i="1"/>
  <c r="AQ50" i="1" s="1"/>
  <c r="AN12" i="1"/>
  <c r="AN50" i="1" s="1"/>
  <c r="AK12" i="1"/>
  <c r="AH12" i="1"/>
  <c r="AH50" i="1" s="1"/>
  <c r="AE12" i="1"/>
  <c r="AB12" i="1"/>
  <c r="AB50" i="1" s="1"/>
  <c r="Y12" i="1"/>
  <c r="V12" i="1"/>
  <c r="V50" i="1" s="1"/>
  <c r="S12" i="1"/>
  <c r="S50" i="1" s="1"/>
  <c r="P12" i="1"/>
  <c r="P50" i="1" s="1"/>
  <c r="M12" i="1"/>
  <c r="J12" i="1"/>
  <c r="J50" i="1" s="1"/>
  <c r="G12" i="1"/>
  <c r="D12" i="1"/>
  <c r="AE50" i="1" l="1"/>
  <c r="AD50" i="1"/>
</calcChain>
</file>

<file path=xl/sharedStrings.xml><?xml version="1.0" encoding="utf-8"?>
<sst xmlns="http://schemas.openxmlformats.org/spreadsheetml/2006/main" count="135" uniqueCount="55">
  <si>
    <t>CITY OF BASTROP - DEBT SERVICE REQUIREMENTS</t>
  </si>
  <si>
    <t xml:space="preserve"> </t>
  </si>
  <si>
    <t xml:space="preserve">General Obligation </t>
  </si>
  <si>
    <t>Certificate of Obligation</t>
  </si>
  <si>
    <t>General Obligation Refunding</t>
  </si>
  <si>
    <t>Series 2005 - $2,445,000</t>
  </si>
  <si>
    <t>Series 2006 - $345,000</t>
  </si>
  <si>
    <t>Series 2006 - $725,000</t>
  </si>
  <si>
    <t>Series 2007 - $1,220,000</t>
  </si>
  <si>
    <t>Series 2007 - $2,320,000</t>
  </si>
  <si>
    <t>Series 2008 - $1,195,000</t>
  </si>
  <si>
    <t>Series 2008 - $2,110,000</t>
  </si>
  <si>
    <t>Series 2008A - $4,025,000</t>
  </si>
  <si>
    <t>Series 2010 - $7,400,000</t>
  </si>
  <si>
    <t>Series 2010 - $2,560,000</t>
  </si>
  <si>
    <t>Series 2011 - $4,260,000</t>
  </si>
  <si>
    <t>Series 2012 - $2,015,000</t>
  </si>
  <si>
    <t>Series 2012 - $4,300,000</t>
  </si>
  <si>
    <t>Series 2013 - $11,000,000</t>
  </si>
  <si>
    <t>Series 2014 - $7,000,000</t>
  </si>
  <si>
    <t>Series 2014 - $2,275,000</t>
  </si>
  <si>
    <t>Series 2016 - $2,525,000</t>
  </si>
  <si>
    <t>Maturity Date 2/1/2025</t>
  </si>
  <si>
    <t>Maturity Date 2/1/2026</t>
  </si>
  <si>
    <t>Maturity Date 2/1/2027</t>
  </si>
  <si>
    <t>Maturity Date 8/1/2018</t>
  </si>
  <si>
    <t>Maturity Date 8/1/2017</t>
  </si>
  <si>
    <t>Maturity Date 8/1/2022</t>
  </si>
  <si>
    <t>Maturity Date 8/15/2024</t>
  </si>
  <si>
    <t>Maturity Date 8/1/2024</t>
  </si>
  <si>
    <t>Maturity Date 8/1/2032</t>
  </si>
  <si>
    <t>Maturity Date 8/1/2033</t>
  </si>
  <si>
    <t>Maturity Date 8/1/2034</t>
  </si>
  <si>
    <t>Maturity Date 8/1/2031</t>
  </si>
  <si>
    <t>Maturity Date 8/1/2028</t>
  </si>
  <si>
    <t>Interest Rate 3.67%</t>
  </si>
  <si>
    <t>Interest Rate 4.24%</t>
  </si>
  <si>
    <t>Interest Rate 4.19%</t>
  </si>
  <si>
    <t>Interest Rate 4.08%</t>
  </si>
  <si>
    <t>Interest Rate 4.04%</t>
  </si>
  <si>
    <t>Interest Rate 3.87%</t>
  </si>
  <si>
    <t>Interest Rate 4.6%</t>
  </si>
  <si>
    <t>Interest Rate 4.75-5.0%</t>
  </si>
  <si>
    <t>Interest Rate 3.5-4.25%</t>
  </si>
  <si>
    <t>Interest Rate 3.0-4.0%</t>
  </si>
  <si>
    <t>Interest Rate 3.5-4.0%</t>
  </si>
  <si>
    <t>Interest Rate 2.0-3.0%</t>
  </si>
  <si>
    <t>Interest Rate 2.0-4.0%</t>
  </si>
  <si>
    <t>Interest Rate 3.0-4.25%</t>
  </si>
  <si>
    <t>Interest Rate 2.0-3.5%</t>
  </si>
  <si>
    <t>Payment   Date</t>
  </si>
  <si>
    <t>Principal</t>
  </si>
  <si>
    <t>Interest</t>
  </si>
  <si>
    <t>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</si>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</sst>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164" fontId="3" fillId="0" borderId="0" xfId="1" applyNumberFormat="1" applyFont="1"/>
    <xf numFmtId="164" fontId="3" fillId="0" borderId="0" xfId="1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/>
    <xf numFmtId="164" fontId="4" fillId="0" borderId="0" xfId="1" applyNumberFormat="1" applyFont="1" applyAlignment="1">
      <alignment horizontal="center"/>
    </xf>
    <xf numFmtId="164" fontId="3" fillId="0" borderId="0" xfId="0" applyNumberFormat="1" applyFont="1" applyFill="1"/>
    <xf numFmtId="9" fontId="3" fillId="0" borderId="0" xfId="2" applyFont="1" applyFill="1"/>
    <xf numFmtId="164" fontId="3" fillId="0" borderId="0" xfId="1" applyNumberFormat="1" applyFont="1" applyBorder="1"/>
    <xf numFmtId="164" fontId="3" fillId="0" borderId="0" xfId="1" applyNumberFormat="1" applyFont="1" applyBorder="1" applyAlignment="1">
      <alignment horizontal="center"/>
    </xf>
    <xf numFmtId="42" fontId="3" fillId="0" borderId="0" xfId="0" applyNumberFormat="1" applyFont="1" applyFill="1"/>
    <xf numFmtId="10" fontId="3" fillId="0" borderId="0" xfId="0" applyNumberFormat="1" applyFont="1" applyFill="1"/>
    <xf numFmtId="164" fontId="0" fillId="0" borderId="0" xfId="0" applyNumberFormat="1" applyFill="1"/>
    <xf numFmtId="164" fontId="0" fillId="0" borderId="0" xfId="0" applyNumberFormat="1"/>
    <xf numFmtId="0" fontId="3" fillId="0" borderId="0" xfId="0" applyFont="1" applyFill="1" applyAlignment="1"/>
    <xf numFmtId="0" fontId="3" fillId="0" borderId="0" xfId="0" applyFont="1" applyAlignment="1"/>
    <xf numFmtId="0" fontId="3" fillId="0" borderId="1" xfId="0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6" xfId="1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7" xfId="1" applyNumberFormat="1" applyFont="1" applyBorder="1" applyAlignment="1">
      <alignment horizontal="center"/>
    </xf>
    <xf numFmtId="164" fontId="3" fillId="0" borderId="8" xfId="1" applyNumberFormat="1" applyFont="1" applyBorder="1" applyAlignment="1">
      <alignment horizontal="center"/>
    </xf>
    <xf numFmtId="164" fontId="3" fillId="0" borderId="9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164" fontId="3" fillId="0" borderId="12" xfId="1" applyNumberFormat="1" applyFont="1" applyBorder="1" applyAlignment="1">
      <alignment horizontal="center"/>
    </xf>
    <xf numFmtId="164" fontId="3" fillId="0" borderId="13" xfId="1" applyNumberFormat="1" applyFont="1" applyBorder="1" applyAlignment="1">
      <alignment horizontal="center"/>
    </xf>
    <xf numFmtId="164" fontId="3" fillId="0" borderId="12" xfId="1" applyNumberFormat="1" applyFont="1" applyFill="1" applyBorder="1" applyAlignment="1">
      <alignment horizontal="center"/>
    </xf>
    <xf numFmtId="164" fontId="3" fillId="0" borderId="13" xfId="1" applyNumberFormat="1" applyFont="1" applyFill="1" applyBorder="1" applyAlignment="1">
      <alignment horizontal="center"/>
    </xf>
    <xf numFmtId="164" fontId="3" fillId="0" borderId="14" xfId="1" applyNumberFormat="1" applyFont="1" applyFill="1" applyBorder="1" applyAlignment="1">
      <alignment horizontal="center"/>
    </xf>
    <xf numFmtId="164" fontId="3" fillId="0" borderId="14" xfId="1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4" fontId="3" fillId="0" borderId="2" xfId="1" applyNumberFormat="1" applyFont="1" applyFill="1" applyBorder="1"/>
    <xf numFmtId="164" fontId="3" fillId="0" borderId="3" xfId="1" applyNumberFormat="1" applyFont="1" applyFill="1" applyBorder="1"/>
    <xf numFmtId="164" fontId="3" fillId="0" borderId="4" xfId="1" applyNumberFormat="1" applyFont="1" applyFill="1" applyBorder="1"/>
    <xf numFmtId="42" fontId="3" fillId="0" borderId="3" xfId="1" applyNumberFormat="1" applyFont="1" applyFill="1" applyBorder="1"/>
    <xf numFmtId="42" fontId="3" fillId="0" borderId="4" xfId="1" applyNumberFormat="1" applyFont="1" applyFill="1" applyBorder="1"/>
    <xf numFmtId="14" fontId="2" fillId="0" borderId="6" xfId="0" applyNumberFormat="1" applyFont="1" applyFill="1" applyBorder="1" applyAlignment="1">
      <alignment horizontal="center"/>
    </xf>
    <xf numFmtId="164" fontId="3" fillId="0" borderId="6" xfId="1" applyNumberFormat="1" applyFont="1" applyFill="1" applyBorder="1"/>
    <xf numFmtId="164" fontId="3" fillId="0" borderId="0" xfId="1" applyNumberFormat="1" applyFont="1" applyFill="1" applyBorder="1"/>
    <xf numFmtId="164" fontId="3" fillId="0" borderId="7" xfId="1" applyNumberFormat="1" applyFont="1" applyFill="1" applyBorder="1"/>
    <xf numFmtId="42" fontId="3" fillId="0" borderId="0" xfId="1" applyNumberFormat="1" applyFont="1" applyFill="1" applyBorder="1"/>
    <xf numFmtId="42" fontId="3" fillId="0" borderId="7" xfId="1" applyNumberFormat="1" applyFont="1" applyFill="1" applyBorder="1"/>
    <xf numFmtId="42" fontId="3" fillId="0" borderId="6" xfId="1" applyNumberFormat="1" applyFont="1" applyFill="1" applyBorder="1"/>
    <xf numFmtId="164" fontId="0" fillId="0" borderId="6" xfId="1" applyNumberFormat="1" applyFont="1" applyFill="1" applyBorder="1"/>
    <xf numFmtId="0" fontId="3" fillId="0" borderId="6" xfId="0" applyFont="1" applyFill="1" applyBorder="1"/>
    <xf numFmtId="0" fontId="0" fillId="0" borderId="0" xfId="0" applyFont="1" applyFill="1" applyBorder="1"/>
    <xf numFmtId="14" fontId="2" fillId="0" borderId="6" xfId="0" applyNumberFormat="1" applyFont="1" applyBorder="1" applyAlignment="1">
      <alignment horizontal="center"/>
    </xf>
    <xf numFmtId="164" fontId="3" fillId="0" borderId="6" xfId="1" applyNumberFormat="1" applyFont="1" applyBorder="1"/>
    <xf numFmtId="164" fontId="3" fillId="0" borderId="7" xfId="1" applyNumberFormat="1" applyFont="1" applyBorder="1"/>
    <xf numFmtId="42" fontId="3" fillId="0" borderId="0" xfId="1" applyNumberFormat="1" applyFont="1" applyBorder="1"/>
    <xf numFmtId="42" fontId="3" fillId="0" borderId="7" xfId="1" applyNumberFormat="1" applyFont="1" applyBorder="1"/>
    <xf numFmtId="0" fontId="3" fillId="0" borderId="6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3" fillId="0" borderId="7" xfId="0" applyFont="1" applyFill="1" applyBorder="1"/>
    <xf numFmtId="0" fontId="3" fillId="0" borderId="7" xfId="0" applyFont="1" applyBorder="1"/>
    <xf numFmtId="164" fontId="3" fillId="0" borderId="6" xfId="0" applyNumberFormat="1" applyFont="1" applyFill="1" applyBorder="1"/>
    <xf numFmtId="164" fontId="3" fillId="0" borderId="0" xfId="0" applyNumberFormat="1" applyFont="1" applyFill="1" applyBorder="1"/>
    <xf numFmtId="164" fontId="3" fillId="0" borderId="7" xfId="0" applyNumberFormat="1" applyFont="1" applyBorder="1"/>
    <xf numFmtId="14" fontId="2" fillId="0" borderId="15" xfId="0" applyNumberFormat="1" applyFont="1" applyBorder="1" applyAlignment="1">
      <alignment horizontal="center"/>
    </xf>
    <xf numFmtId="164" fontId="3" fillId="0" borderId="15" xfId="1" applyNumberFormat="1" applyFont="1" applyBorder="1"/>
    <xf numFmtId="164" fontId="3" fillId="0" borderId="16" xfId="1" applyNumberFormat="1" applyFont="1" applyBorder="1"/>
    <xf numFmtId="164" fontId="3" fillId="0" borderId="17" xfId="1" applyNumberFormat="1" applyFont="1" applyBorder="1"/>
    <xf numFmtId="164" fontId="3" fillId="0" borderId="15" xfId="1" applyNumberFormat="1" applyFont="1" applyFill="1" applyBorder="1"/>
    <xf numFmtId="164" fontId="3" fillId="0" borderId="16" xfId="1" applyNumberFormat="1" applyFont="1" applyFill="1" applyBorder="1"/>
    <xf numFmtId="164" fontId="3" fillId="0" borderId="17" xfId="1" applyNumberFormat="1" applyFont="1" applyFill="1" applyBorder="1"/>
    <xf numFmtId="164" fontId="5" fillId="0" borderId="15" xfId="1" applyNumberFormat="1" applyFont="1" applyFill="1" applyBorder="1"/>
    <xf numFmtId="164" fontId="5" fillId="0" borderId="16" xfId="1" applyNumberFormat="1" applyFont="1" applyFill="1" applyBorder="1"/>
    <xf numFmtId="164" fontId="5" fillId="0" borderId="17" xfId="1" applyNumberFormat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0"/>
  <sheetViews>
    <sheetView tabSelected="1" zoomScale="115" zoomScaleNormal="115" workbookViewId="0">
      <selection activeCell="N2" sqref="N2"/>
    </sheetView>
  </sheetViews>
  <sheetFormatPr defaultRowHeight="15" x14ac:dyDescent="0.25"/>
  <cols>
    <col min="2" max="2" width="11.28515625" bestFit="1" customWidth="1"/>
    <col min="3" max="3" width="9.7109375" bestFit="1" customWidth="1"/>
    <col min="4" max="4" width="11.28515625" bestFit="1" customWidth="1"/>
    <col min="5" max="5" width="9.7109375" bestFit="1" customWidth="1"/>
    <col min="6" max="6" width="8.7109375" bestFit="1" customWidth="1"/>
    <col min="7" max="8" width="9.7109375" bestFit="1" customWidth="1"/>
    <col min="9" max="9" width="8.7109375" bestFit="1" customWidth="1"/>
    <col min="10" max="12" width="9.7109375" bestFit="1" customWidth="1"/>
    <col min="13" max="14" width="11.28515625" bestFit="1" customWidth="1"/>
    <col min="15" max="15" width="9.7109375" bestFit="1" customWidth="1"/>
    <col min="16" max="16" width="11.28515625" bestFit="1" customWidth="1"/>
    <col min="17" max="17" width="9.28515625" customWidth="1"/>
    <col min="18" max="18" width="8.28515625" bestFit="1" customWidth="1"/>
    <col min="19" max="19" width="8.7109375" bestFit="1" customWidth="1"/>
    <col min="20" max="20" width="9.7109375" bestFit="1" customWidth="1"/>
    <col min="21" max="21" width="8.28515625" customWidth="1"/>
    <col min="22" max="25" width="9.7109375" bestFit="1" customWidth="1"/>
    <col min="26" max="28" width="11" bestFit="1" customWidth="1"/>
    <col min="29" max="29" width="11.28515625" bestFit="1" customWidth="1"/>
    <col min="30" max="30" width="9.7109375" bestFit="1" customWidth="1"/>
    <col min="31" max="32" width="11.28515625" bestFit="1" customWidth="1"/>
    <col min="33" max="33" width="9.7109375" bestFit="1" customWidth="1"/>
    <col min="34" max="35" width="11.28515625" bestFit="1" customWidth="1"/>
    <col min="36" max="36" width="9.7109375" bestFit="1" customWidth="1"/>
    <col min="37" max="40" width="11.28515625" bestFit="1" customWidth="1"/>
    <col min="41" max="41" width="12.28515625" bestFit="1" customWidth="1"/>
    <col min="42" max="42" width="11.28515625" bestFit="1" customWidth="1"/>
    <col min="43" max="43" width="12.28515625" bestFit="1" customWidth="1"/>
    <col min="44" max="47" width="11.28515625" bestFit="1" customWidth="1"/>
    <col min="48" max="48" width="9.7109375" bestFit="1" customWidth="1"/>
    <col min="49" max="50" width="11.28515625" bestFit="1" customWidth="1"/>
    <col min="51" max="51" width="9.7109375" bestFit="1" customWidth="1"/>
    <col min="52" max="52" width="11.28515625" bestFit="1" customWidth="1"/>
  </cols>
  <sheetData>
    <row r="1" spans="1:52" x14ac:dyDescent="0.25">
      <c r="A1" s="1"/>
      <c r="B1" s="2"/>
      <c r="C1" s="3"/>
      <c r="D1" s="2"/>
      <c r="E1" s="2"/>
      <c r="F1" s="2"/>
      <c r="G1" s="2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5"/>
      <c r="W1" s="4"/>
      <c r="X1" s="4"/>
      <c r="Y1" s="4"/>
      <c r="Z1" s="4"/>
      <c r="AA1" s="4"/>
      <c r="AB1" s="4"/>
      <c r="AC1" s="4"/>
      <c r="AD1" s="4"/>
      <c r="AE1" s="4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x14ac:dyDescent="0.25">
      <c r="A2" s="1"/>
      <c r="B2" s="6" t="s">
        <v>0</v>
      </c>
      <c r="C2" s="6"/>
      <c r="D2" s="6"/>
      <c r="E2" s="6"/>
      <c r="F2" s="6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4"/>
      <c r="X2" s="7"/>
      <c r="Y2" s="8"/>
      <c r="Z2" s="4"/>
      <c r="AA2" s="4"/>
      <c r="AB2" s="4"/>
      <c r="AC2" s="4"/>
      <c r="AD2" s="4"/>
      <c r="AE2" s="4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x14ac:dyDescent="0.25">
      <c r="A3" s="1"/>
      <c r="B3" s="9"/>
      <c r="C3" s="10"/>
      <c r="D3" s="9"/>
      <c r="E3" s="9"/>
      <c r="F3" s="9"/>
      <c r="G3" s="2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5"/>
      <c r="W3" s="4"/>
      <c r="X3" s="4"/>
      <c r="Y3" s="4"/>
      <c r="Z3" s="4"/>
      <c r="AA3" s="4"/>
      <c r="AB3" s="4"/>
      <c r="AC3" s="4"/>
      <c r="AD3" s="4"/>
      <c r="AE3" s="4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1:52" x14ac:dyDescent="0.25">
      <c r="A4" s="1"/>
      <c r="B4" s="9"/>
      <c r="C4" s="10" t="s">
        <v>1</v>
      </c>
      <c r="D4" s="9"/>
      <c r="E4" s="9"/>
      <c r="F4" s="9" t="s">
        <v>1</v>
      </c>
      <c r="G4" s="2"/>
      <c r="H4" s="4"/>
      <c r="I4" s="7" t="s">
        <v>1</v>
      </c>
      <c r="J4" s="4"/>
      <c r="K4" s="4"/>
      <c r="L4" s="7" t="s">
        <v>1</v>
      </c>
      <c r="M4" s="4"/>
      <c r="N4" s="11" t="s">
        <v>1</v>
      </c>
      <c r="O4" s="4"/>
      <c r="P4" s="4"/>
      <c r="Q4" s="4"/>
      <c r="R4" s="4" t="s">
        <v>1</v>
      </c>
      <c r="S4" s="4"/>
      <c r="T4" s="4"/>
      <c r="U4" s="7" t="s">
        <v>1</v>
      </c>
      <c r="V4" s="5"/>
      <c r="W4" s="4"/>
      <c r="X4" s="7" t="s">
        <v>1</v>
      </c>
      <c r="Y4" s="4"/>
      <c r="Z4" s="7" t="s">
        <v>1</v>
      </c>
      <c r="AA4" s="12" t="s">
        <v>1</v>
      </c>
      <c r="AB4" s="7" t="s">
        <v>1</v>
      </c>
      <c r="AC4" s="13"/>
      <c r="AD4" s="13"/>
      <c r="AE4" s="13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</row>
    <row r="5" spans="1:52" ht="15.75" thickBot="1" x14ac:dyDescent="0.3">
      <c r="A5" s="1"/>
      <c r="B5" s="9"/>
      <c r="C5" s="10"/>
      <c r="D5" s="9"/>
      <c r="E5" s="9"/>
      <c r="F5" s="9"/>
      <c r="G5" s="2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5"/>
      <c r="W5" s="4"/>
      <c r="X5" s="4"/>
      <c r="Y5" s="4"/>
      <c r="Z5" s="15"/>
      <c r="AA5" s="15"/>
      <c r="AB5" s="15"/>
      <c r="AC5" s="15"/>
      <c r="AD5" s="15"/>
      <c r="AE5" s="15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</row>
    <row r="6" spans="1:52" x14ac:dyDescent="0.25">
      <c r="A6" s="17"/>
      <c r="B6" s="18" t="s">
        <v>2</v>
      </c>
      <c r="C6" s="19"/>
      <c r="D6" s="20"/>
      <c r="E6" s="18" t="s">
        <v>2</v>
      </c>
      <c r="F6" s="19"/>
      <c r="G6" s="20"/>
      <c r="H6" s="18" t="s">
        <v>3</v>
      </c>
      <c r="I6" s="19"/>
      <c r="J6" s="20"/>
      <c r="K6" s="18" t="s">
        <v>2</v>
      </c>
      <c r="L6" s="19"/>
      <c r="M6" s="20"/>
      <c r="N6" s="18" t="s">
        <v>3</v>
      </c>
      <c r="O6" s="19"/>
      <c r="P6" s="20"/>
      <c r="Q6" s="18" t="s">
        <v>3</v>
      </c>
      <c r="R6" s="19"/>
      <c r="S6" s="20"/>
      <c r="T6" s="18" t="s">
        <v>2</v>
      </c>
      <c r="U6" s="19"/>
      <c r="V6" s="20"/>
      <c r="W6" s="18" t="s">
        <v>3</v>
      </c>
      <c r="X6" s="19"/>
      <c r="Y6" s="20"/>
      <c r="Z6" s="18" t="s">
        <v>3</v>
      </c>
      <c r="AA6" s="19"/>
      <c r="AB6" s="20"/>
      <c r="AC6" s="18" t="s">
        <v>4</v>
      </c>
      <c r="AD6" s="19"/>
      <c r="AE6" s="20"/>
      <c r="AF6" s="18" t="s">
        <v>4</v>
      </c>
      <c r="AG6" s="19"/>
      <c r="AH6" s="20"/>
      <c r="AI6" s="18" t="s">
        <v>4</v>
      </c>
      <c r="AJ6" s="19"/>
      <c r="AK6" s="20"/>
      <c r="AL6" s="18" t="s">
        <v>3</v>
      </c>
      <c r="AM6" s="19"/>
      <c r="AN6" s="20"/>
      <c r="AO6" s="18" t="s">
        <v>3</v>
      </c>
      <c r="AP6" s="19"/>
      <c r="AQ6" s="20"/>
      <c r="AR6" s="18" t="s">
        <v>3</v>
      </c>
      <c r="AS6" s="19"/>
      <c r="AT6" s="20"/>
      <c r="AU6" s="18" t="s">
        <v>4</v>
      </c>
      <c r="AV6" s="19"/>
      <c r="AW6" s="20"/>
      <c r="AX6" s="18" t="s">
        <v>4</v>
      </c>
      <c r="AY6" s="19"/>
      <c r="AZ6" s="20"/>
    </row>
    <row r="7" spans="1:52" x14ac:dyDescent="0.25">
      <c r="A7" s="21"/>
      <c r="B7" s="22" t="s">
        <v>5</v>
      </c>
      <c r="C7" s="23"/>
      <c r="D7" s="24"/>
      <c r="E7" s="22" t="s">
        <v>6</v>
      </c>
      <c r="F7" s="23"/>
      <c r="G7" s="24"/>
      <c r="H7" s="22" t="s">
        <v>7</v>
      </c>
      <c r="I7" s="23"/>
      <c r="J7" s="24"/>
      <c r="K7" s="22" t="s">
        <v>8</v>
      </c>
      <c r="L7" s="23"/>
      <c r="M7" s="24"/>
      <c r="N7" s="22" t="s">
        <v>9</v>
      </c>
      <c r="O7" s="23"/>
      <c r="P7" s="24"/>
      <c r="Q7" s="22" t="s">
        <v>10</v>
      </c>
      <c r="R7" s="23"/>
      <c r="S7" s="24"/>
      <c r="T7" s="22" t="s">
        <v>11</v>
      </c>
      <c r="U7" s="23"/>
      <c r="V7" s="24"/>
      <c r="W7" s="22" t="s">
        <v>12</v>
      </c>
      <c r="X7" s="23"/>
      <c r="Y7" s="24"/>
      <c r="Z7" s="22" t="s">
        <v>13</v>
      </c>
      <c r="AA7" s="23"/>
      <c r="AB7" s="24"/>
      <c r="AC7" s="22" t="s">
        <v>14</v>
      </c>
      <c r="AD7" s="23"/>
      <c r="AE7" s="24"/>
      <c r="AF7" s="22" t="s">
        <v>15</v>
      </c>
      <c r="AG7" s="23"/>
      <c r="AH7" s="24"/>
      <c r="AI7" s="22" t="s">
        <v>16</v>
      </c>
      <c r="AJ7" s="23"/>
      <c r="AK7" s="24"/>
      <c r="AL7" s="22" t="s">
        <v>17</v>
      </c>
      <c r="AM7" s="23"/>
      <c r="AN7" s="24"/>
      <c r="AO7" s="22" t="s">
        <v>18</v>
      </c>
      <c r="AP7" s="23"/>
      <c r="AQ7" s="24"/>
      <c r="AR7" s="22" t="s">
        <v>19</v>
      </c>
      <c r="AS7" s="23"/>
      <c r="AT7" s="24"/>
      <c r="AU7" s="22" t="s">
        <v>20</v>
      </c>
      <c r="AV7" s="23"/>
      <c r="AW7" s="24"/>
      <c r="AX7" s="22" t="s">
        <v>21</v>
      </c>
      <c r="AY7" s="23"/>
      <c r="AZ7" s="24"/>
    </row>
    <row r="8" spans="1:52" x14ac:dyDescent="0.25">
      <c r="A8" s="21"/>
      <c r="B8" s="22" t="s">
        <v>22</v>
      </c>
      <c r="C8" s="23"/>
      <c r="D8" s="24"/>
      <c r="E8" s="22" t="s">
        <v>23</v>
      </c>
      <c r="F8" s="23"/>
      <c r="G8" s="24"/>
      <c r="H8" s="22" t="s">
        <v>23</v>
      </c>
      <c r="I8" s="23"/>
      <c r="J8" s="24"/>
      <c r="K8" s="22" t="s">
        <v>24</v>
      </c>
      <c r="L8" s="23"/>
      <c r="M8" s="24"/>
      <c r="N8" s="22" t="s">
        <v>24</v>
      </c>
      <c r="O8" s="23"/>
      <c r="P8" s="24"/>
      <c r="Q8" s="22" t="s">
        <v>25</v>
      </c>
      <c r="R8" s="23"/>
      <c r="S8" s="24"/>
      <c r="T8" s="22" t="s">
        <v>26</v>
      </c>
      <c r="U8" s="23"/>
      <c r="V8" s="24"/>
      <c r="W8" s="22" t="s">
        <v>26</v>
      </c>
      <c r="X8" s="23"/>
      <c r="Y8" s="24"/>
      <c r="Z8" s="22" t="s">
        <v>27</v>
      </c>
      <c r="AA8" s="23"/>
      <c r="AB8" s="24"/>
      <c r="AC8" s="22" t="s">
        <v>28</v>
      </c>
      <c r="AD8" s="23"/>
      <c r="AE8" s="24"/>
      <c r="AF8" s="22" t="s">
        <v>27</v>
      </c>
      <c r="AG8" s="23"/>
      <c r="AH8" s="24"/>
      <c r="AI8" s="22" t="s">
        <v>29</v>
      </c>
      <c r="AJ8" s="23"/>
      <c r="AK8" s="24"/>
      <c r="AL8" s="22" t="s">
        <v>30</v>
      </c>
      <c r="AM8" s="23"/>
      <c r="AN8" s="24"/>
      <c r="AO8" s="22" t="s">
        <v>31</v>
      </c>
      <c r="AP8" s="23"/>
      <c r="AQ8" s="24"/>
      <c r="AR8" s="22" t="s">
        <v>32</v>
      </c>
      <c r="AS8" s="23"/>
      <c r="AT8" s="24"/>
      <c r="AU8" s="22" t="s">
        <v>33</v>
      </c>
      <c r="AV8" s="23"/>
      <c r="AW8" s="24"/>
      <c r="AX8" s="22" t="s">
        <v>34</v>
      </c>
      <c r="AY8" s="23"/>
      <c r="AZ8" s="24"/>
    </row>
    <row r="9" spans="1:52" ht="15.75" thickBot="1" x14ac:dyDescent="0.3">
      <c r="A9" s="21"/>
      <c r="B9" s="25" t="s">
        <v>35</v>
      </c>
      <c r="C9" s="26"/>
      <c r="D9" s="27"/>
      <c r="E9" s="25" t="s">
        <v>36</v>
      </c>
      <c r="F9" s="26"/>
      <c r="G9" s="27"/>
      <c r="H9" s="25" t="s">
        <v>37</v>
      </c>
      <c r="I9" s="26"/>
      <c r="J9" s="27"/>
      <c r="K9" s="25" t="s">
        <v>38</v>
      </c>
      <c r="L9" s="26"/>
      <c r="M9" s="27"/>
      <c r="N9" s="25" t="s">
        <v>39</v>
      </c>
      <c r="O9" s="26"/>
      <c r="P9" s="27"/>
      <c r="Q9" s="25" t="s">
        <v>40</v>
      </c>
      <c r="R9" s="26"/>
      <c r="S9" s="27"/>
      <c r="T9" s="25" t="s">
        <v>41</v>
      </c>
      <c r="U9" s="26"/>
      <c r="V9" s="27"/>
      <c r="W9" s="25" t="s">
        <v>42</v>
      </c>
      <c r="X9" s="26"/>
      <c r="Y9" s="27"/>
      <c r="Z9" s="25" t="s">
        <v>43</v>
      </c>
      <c r="AA9" s="26"/>
      <c r="AB9" s="27"/>
      <c r="AC9" s="25" t="s">
        <v>44</v>
      </c>
      <c r="AD9" s="26"/>
      <c r="AE9" s="27"/>
      <c r="AF9" s="25" t="s">
        <v>45</v>
      </c>
      <c r="AG9" s="26"/>
      <c r="AH9" s="27"/>
      <c r="AI9" s="25" t="s">
        <v>46</v>
      </c>
      <c r="AJ9" s="26"/>
      <c r="AK9" s="27"/>
      <c r="AL9" s="25" t="s">
        <v>47</v>
      </c>
      <c r="AM9" s="26"/>
      <c r="AN9" s="27"/>
      <c r="AO9" s="25" t="s">
        <v>48</v>
      </c>
      <c r="AP9" s="26"/>
      <c r="AQ9" s="27"/>
      <c r="AR9" s="25" t="s">
        <v>49</v>
      </c>
      <c r="AS9" s="26"/>
      <c r="AT9" s="27"/>
      <c r="AU9" s="25" t="s">
        <v>47</v>
      </c>
      <c r="AV9" s="26"/>
      <c r="AW9" s="27"/>
      <c r="AX9" s="25" t="s">
        <v>47</v>
      </c>
      <c r="AY9" s="26"/>
      <c r="AZ9" s="27"/>
    </row>
    <row r="10" spans="1:52" ht="24" thickBot="1" x14ac:dyDescent="0.3">
      <c r="A10" s="28" t="s">
        <v>50</v>
      </c>
      <c r="B10" s="29" t="s">
        <v>51</v>
      </c>
      <c r="C10" s="30" t="s">
        <v>52</v>
      </c>
      <c r="D10" s="30" t="s">
        <v>53</v>
      </c>
      <c r="E10" s="29" t="s">
        <v>51</v>
      </c>
      <c r="F10" s="30" t="s">
        <v>52</v>
      </c>
      <c r="G10" s="30" t="s">
        <v>53</v>
      </c>
      <c r="H10" s="31" t="s">
        <v>51</v>
      </c>
      <c r="I10" s="32" t="s">
        <v>52</v>
      </c>
      <c r="J10" s="32" t="s">
        <v>53</v>
      </c>
      <c r="K10" s="31" t="s">
        <v>51</v>
      </c>
      <c r="L10" s="32" t="s">
        <v>52</v>
      </c>
      <c r="M10" s="32" t="s">
        <v>53</v>
      </c>
      <c r="N10" s="31" t="s">
        <v>51</v>
      </c>
      <c r="O10" s="32" t="s">
        <v>52</v>
      </c>
      <c r="P10" s="33" t="s">
        <v>53</v>
      </c>
      <c r="Q10" s="31" t="s">
        <v>51</v>
      </c>
      <c r="R10" s="32" t="s">
        <v>52</v>
      </c>
      <c r="S10" s="33" t="s">
        <v>53</v>
      </c>
      <c r="T10" s="31" t="s">
        <v>51</v>
      </c>
      <c r="U10" s="32" t="s">
        <v>52</v>
      </c>
      <c r="V10" s="34" t="s">
        <v>53</v>
      </c>
      <c r="W10" s="31" t="s">
        <v>51</v>
      </c>
      <c r="X10" s="32" t="s">
        <v>52</v>
      </c>
      <c r="Y10" s="33" t="s">
        <v>53</v>
      </c>
      <c r="Z10" s="31" t="s">
        <v>51</v>
      </c>
      <c r="AA10" s="32" t="s">
        <v>52</v>
      </c>
      <c r="AB10" s="33" t="s">
        <v>53</v>
      </c>
      <c r="AC10" s="31" t="s">
        <v>51</v>
      </c>
      <c r="AD10" s="32" t="s">
        <v>52</v>
      </c>
      <c r="AE10" s="33" t="s">
        <v>53</v>
      </c>
      <c r="AF10" s="29" t="s">
        <v>51</v>
      </c>
      <c r="AG10" s="30" t="s">
        <v>52</v>
      </c>
      <c r="AH10" s="34" t="s">
        <v>53</v>
      </c>
      <c r="AI10" s="29" t="s">
        <v>51</v>
      </c>
      <c r="AJ10" s="30" t="s">
        <v>52</v>
      </c>
      <c r="AK10" s="34" t="s">
        <v>53</v>
      </c>
      <c r="AL10" s="30" t="s">
        <v>51</v>
      </c>
      <c r="AM10" s="30" t="s">
        <v>52</v>
      </c>
      <c r="AN10" s="34" t="s">
        <v>53</v>
      </c>
      <c r="AO10" s="30" t="s">
        <v>51</v>
      </c>
      <c r="AP10" s="30" t="s">
        <v>52</v>
      </c>
      <c r="AQ10" s="34" t="s">
        <v>53</v>
      </c>
      <c r="AR10" s="30" t="s">
        <v>51</v>
      </c>
      <c r="AS10" s="30" t="s">
        <v>52</v>
      </c>
      <c r="AT10" s="34" t="s">
        <v>53</v>
      </c>
      <c r="AU10" s="30" t="s">
        <v>51</v>
      </c>
      <c r="AV10" s="30" t="s">
        <v>52</v>
      </c>
      <c r="AW10" s="34" t="s">
        <v>53</v>
      </c>
      <c r="AX10" s="30" t="s">
        <v>51</v>
      </c>
      <c r="AY10" s="30" t="s">
        <v>52</v>
      </c>
      <c r="AZ10" s="34" t="s">
        <v>53</v>
      </c>
    </row>
    <row r="11" spans="1:52" x14ac:dyDescent="0.25">
      <c r="A11" s="35"/>
      <c r="B11" s="36"/>
      <c r="C11" s="37"/>
      <c r="D11" s="38"/>
      <c r="E11" s="36"/>
      <c r="F11" s="37"/>
      <c r="G11" s="38"/>
      <c r="H11" s="36"/>
      <c r="I11" s="37"/>
      <c r="J11" s="38"/>
      <c r="K11" s="36"/>
      <c r="L11" s="37"/>
      <c r="M11" s="38"/>
      <c r="N11" s="36"/>
      <c r="O11" s="39"/>
      <c r="P11" s="40"/>
      <c r="Q11" s="36"/>
      <c r="R11" s="37"/>
      <c r="S11" s="38"/>
      <c r="T11" s="36"/>
      <c r="U11" s="37"/>
      <c r="V11" s="38"/>
      <c r="W11" s="36"/>
      <c r="X11" s="37"/>
      <c r="Y11" s="38"/>
      <c r="Z11" s="36"/>
      <c r="AA11" s="37"/>
      <c r="AB11" s="38"/>
      <c r="AC11" s="36"/>
      <c r="AD11" s="37"/>
      <c r="AE11" s="38"/>
      <c r="AF11" s="36"/>
      <c r="AG11" s="37"/>
      <c r="AH11" s="38"/>
      <c r="AI11" s="36"/>
      <c r="AJ11" s="37"/>
      <c r="AK11" s="38"/>
      <c r="AL11" s="37"/>
      <c r="AM11" s="37"/>
      <c r="AN11" s="38"/>
      <c r="AO11" s="37"/>
      <c r="AP11" s="37"/>
      <c r="AQ11" s="38"/>
      <c r="AR11" s="37"/>
      <c r="AS11" s="37"/>
      <c r="AT11" s="38"/>
      <c r="AU11" s="37"/>
      <c r="AV11" s="37"/>
      <c r="AW11" s="38"/>
      <c r="AX11" s="37"/>
      <c r="AY11" s="37"/>
      <c r="AZ11" s="38"/>
    </row>
    <row r="12" spans="1:52" x14ac:dyDescent="0.25">
      <c r="A12" s="41">
        <v>42767</v>
      </c>
      <c r="B12" s="42">
        <v>130000</v>
      </c>
      <c r="C12" s="43">
        <v>25048</v>
      </c>
      <c r="D12" s="44">
        <f t="shared" ref="D12:D28" si="0">SUM(B12:C12)</f>
        <v>155048</v>
      </c>
      <c r="E12" s="42">
        <v>20000</v>
      </c>
      <c r="F12" s="43">
        <v>4664</v>
      </c>
      <c r="G12" s="44">
        <f t="shared" ref="G12:G30" si="1">SUM(E12:F12)</f>
        <v>24664</v>
      </c>
      <c r="H12" s="42">
        <v>25000</v>
      </c>
      <c r="I12" s="43">
        <v>6494.5</v>
      </c>
      <c r="J12" s="44">
        <f t="shared" ref="J12:J30" si="2">SUM(H12:I12)</f>
        <v>31494.5</v>
      </c>
      <c r="K12" s="42">
        <v>60000</v>
      </c>
      <c r="L12" s="43">
        <v>16626</v>
      </c>
      <c r="M12" s="44">
        <f t="shared" ref="M12:M32" si="3">SUM(K12:L12)</f>
        <v>76626</v>
      </c>
      <c r="N12" s="42">
        <v>115000</v>
      </c>
      <c r="O12" s="45">
        <v>31411</v>
      </c>
      <c r="P12" s="46">
        <f t="shared" ref="P12:P32" si="4">SUM(N12:O12)</f>
        <v>146411</v>
      </c>
      <c r="Q12" s="42"/>
      <c r="R12" s="43">
        <v>1354.5</v>
      </c>
      <c r="S12" s="44">
        <f t="shared" ref="S12:S35" si="5">SUM(Q12:R12)</f>
        <v>1354.5</v>
      </c>
      <c r="T12" s="42"/>
      <c r="U12" s="43">
        <v>2415</v>
      </c>
      <c r="V12" s="44">
        <f t="shared" ref="V12:V35" si="6">SUM(T12:U12)</f>
        <v>2415</v>
      </c>
      <c r="W12" s="42"/>
      <c r="X12" s="43">
        <v>12663.75</v>
      </c>
      <c r="Y12" s="44">
        <f t="shared" ref="Y12:Y35" si="7">SUM(W12:X12)</f>
        <v>12663.75</v>
      </c>
      <c r="Z12" s="42"/>
      <c r="AA12" s="43">
        <v>115319.38</v>
      </c>
      <c r="AB12" s="44">
        <f t="shared" ref="AB12:AB37" si="8">SUM(Z12:AA12)</f>
        <v>115319.38</v>
      </c>
      <c r="AC12" s="47"/>
      <c r="AD12" s="45">
        <v>28033.75</v>
      </c>
      <c r="AE12" s="46">
        <f>SUM(AC12:AD12)</f>
        <v>28033.75</v>
      </c>
      <c r="AF12" s="47"/>
      <c r="AG12" s="45">
        <v>35625</v>
      </c>
      <c r="AH12" s="46">
        <f t="shared" ref="AH12:AH25" si="9">SUM(AF12:AG12)</f>
        <v>35625</v>
      </c>
      <c r="AI12" s="47"/>
      <c r="AJ12" s="45">
        <v>24350</v>
      </c>
      <c r="AK12" s="46">
        <f t="shared" ref="AK12:AK25" si="10">SUM(AI12:AJ12)</f>
        <v>24350</v>
      </c>
      <c r="AL12" s="45"/>
      <c r="AM12" s="45">
        <v>58200</v>
      </c>
      <c r="AN12" s="46">
        <f t="shared" ref="AN12:AN25" si="11">SUM(AL12:AM12)</f>
        <v>58200</v>
      </c>
      <c r="AO12" s="45"/>
      <c r="AP12" s="45">
        <v>203800</v>
      </c>
      <c r="AQ12" s="46">
        <f t="shared" ref="AQ12:AQ25" si="12">SUM(AO12:AP12)</f>
        <v>203800</v>
      </c>
      <c r="AR12" s="45"/>
      <c r="AS12" s="45">
        <v>89987.5</v>
      </c>
      <c r="AT12" s="46">
        <f t="shared" ref="AT12:AT25" si="13">SUM(AR12:AS12)</f>
        <v>89987.5</v>
      </c>
      <c r="AU12" s="45"/>
      <c r="AV12" s="45">
        <v>42225</v>
      </c>
      <c r="AW12" s="46">
        <f t="shared" ref="AW12:AW25" si="14">SUM(AU12:AV12)</f>
        <v>42225</v>
      </c>
      <c r="AX12" s="45"/>
      <c r="AY12" s="45">
        <v>37650</v>
      </c>
      <c r="AZ12" s="46">
        <f t="shared" ref="AZ12:AZ25" si="15">SUM(AX12:AY12)</f>
        <v>37650</v>
      </c>
    </row>
    <row r="13" spans="1:52" x14ac:dyDescent="0.25">
      <c r="A13" s="41">
        <v>42948</v>
      </c>
      <c r="B13" s="42"/>
      <c r="C13" s="43">
        <v>22663</v>
      </c>
      <c r="D13" s="44">
        <f t="shared" si="0"/>
        <v>22663</v>
      </c>
      <c r="E13" s="42"/>
      <c r="F13" s="43">
        <v>4240</v>
      </c>
      <c r="G13" s="44">
        <f t="shared" si="1"/>
        <v>4240</v>
      </c>
      <c r="H13" s="42"/>
      <c r="I13" s="43">
        <v>5970.75</v>
      </c>
      <c r="J13" s="44">
        <f t="shared" si="2"/>
        <v>5970.75</v>
      </c>
      <c r="K13" s="42"/>
      <c r="L13" s="43">
        <v>15402</v>
      </c>
      <c r="M13" s="44">
        <f t="shared" si="3"/>
        <v>15402</v>
      </c>
      <c r="N13" s="42"/>
      <c r="O13" s="45">
        <v>29088</v>
      </c>
      <c r="P13" s="46">
        <f t="shared" si="4"/>
        <v>29088</v>
      </c>
      <c r="Q13" s="42">
        <v>10000</v>
      </c>
      <c r="R13" s="43">
        <v>1354.5</v>
      </c>
      <c r="S13" s="44">
        <f t="shared" si="5"/>
        <v>11354.5</v>
      </c>
      <c r="T13" s="42">
        <v>105000</v>
      </c>
      <c r="U13" s="43">
        <v>2415</v>
      </c>
      <c r="V13" s="44">
        <f t="shared" si="6"/>
        <v>107415</v>
      </c>
      <c r="W13" s="42">
        <v>190000</v>
      </c>
      <c r="X13" s="43">
        <v>12663.75</v>
      </c>
      <c r="Y13" s="44">
        <f t="shared" si="7"/>
        <v>202663.75</v>
      </c>
      <c r="Z13" s="42">
        <v>325000</v>
      </c>
      <c r="AA13" s="43">
        <v>115319.38</v>
      </c>
      <c r="AB13" s="44">
        <f t="shared" si="8"/>
        <v>440319.38</v>
      </c>
      <c r="AC13" s="47">
        <v>175000</v>
      </c>
      <c r="AD13" s="45">
        <f>+AD12</f>
        <v>28033.75</v>
      </c>
      <c r="AE13" s="46">
        <f>SUM(AC13:AD13)</f>
        <v>203033.75</v>
      </c>
      <c r="AF13" s="47">
        <v>360000</v>
      </c>
      <c r="AG13" s="45">
        <v>35625</v>
      </c>
      <c r="AH13" s="46">
        <f t="shared" si="9"/>
        <v>395625</v>
      </c>
      <c r="AI13" s="47">
        <v>205000</v>
      </c>
      <c r="AJ13" s="45">
        <v>24350</v>
      </c>
      <c r="AK13" s="46">
        <f t="shared" si="10"/>
        <v>229350</v>
      </c>
      <c r="AL13" s="45">
        <v>180000</v>
      </c>
      <c r="AM13" s="45">
        <v>58200</v>
      </c>
      <c r="AN13" s="46">
        <f t="shared" si="11"/>
        <v>238200</v>
      </c>
      <c r="AO13" s="45">
        <v>290000</v>
      </c>
      <c r="AP13" s="45">
        <v>203800</v>
      </c>
      <c r="AQ13" s="46">
        <f t="shared" si="12"/>
        <v>493800</v>
      </c>
      <c r="AR13" s="45">
        <v>280000</v>
      </c>
      <c r="AS13" s="45">
        <v>89987.5</v>
      </c>
      <c r="AT13" s="46">
        <f t="shared" si="13"/>
        <v>369987.5</v>
      </c>
      <c r="AU13" s="45"/>
      <c r="AV13" s="45">
        <v>42225</v>
      </c>
      <c r="AW13" s="46">
        <f t="shared" si="14"/>
        <v>42225</v>
      </c>
      <c r="AX13" s="45"/>
      <c r="AY13" s="45">
        <v>37650</v>
      </c>
      <c r="AZ13" s="46">
        <f t="shared" si="15"/>
        <v>37650</v>
      </c>
    </row>
    <row r="14" spans="1:52" x14ac:dyDescent="0.25">
      <c r="A14" s="41">
        <v>43132</v>
      </c>
      <c r="B14" s="42">
        <v>135000</v>
      </c>
      <c r="C14" s="43">
        <v>22663</v>
      </c>
      <c r="D14" s="44">
        <f t="shared" si="0"/>
        <v>157663</v>
      </c>
      <c r="E14" s="42">
        <v>20000</v>
      </c>
      <c r="F14" s="43">
        <v>4240</v>
      </c>
      <c r="G14" s="44">
        <f t="shared" si="1"/>
        <v>24240</v>
      </c>
      <c r="H14" s="42">
        <v>25000</v>
      </c>
      <c r="I14" s="43">
        <v>5970.75</v>
      </c>
      <c r="J14" s="44">
        <f t="shared" si="2"/>
        <v>30970.75</v>
      </c>
      <c r="K14" s="42">
        <v>60000</v>
      </c>
      <c r="L14" s="43">
        <v>15402</v>
      </c>
      <c r="M14" s="44">
        <f t="shared" si="3"/>
        <v>75402</v>
      </c>
      <c r="N14" s="42">
        <v>120000</v>
      </c>
      <c r="O14" s="45">
        <v>29088</v>
      </c>
      <c r="P14" s="46">
        <f t="shared" si="4"/>
        <v>149088</v>
      </c>
      <c r="Q14" s="42"/>
      <c r="R14" s="43">
        <v>1161</v>
      </c>
      <c r="S14" s="44">
        <f t="shared" si="5"/>
        <v>1161</v>
      </c>
      <c r="T14" s="42"/>
      <c r="U14" s="43"/>
      <c r="V14" s="44">
        <f t="shared" si="6"/>
        <v>0</v>
      </c>
      <c r="W14" s="42"/>
      <c r="X14" s="43">
        <v>7913.75</v>
      </c>
      <c r="Y14" s="44">
        <f t="shared" si="7"/>
        <v>7913.75</v>
      </c>
      <c r="Z14" s="42"/>
      <c r="AA14" s="43">
        <v>109631.88</v>
      </c>
      <c r="AB14" s="44">
        <f t="shared" si="8"/>
        <v>109631.88</v>
      </c>
      <c r="AC14" s="47"/>
      <c r="AD14" s="45">
        <v>25408.75</v>
      </c>
      <c r="AE14" s="46">
        <f>SUM(AC14:AD14)</f>
        <v>25408.75</v>
      </c>
      <c r="AF14" s="47"/>
      <c r="AG14" s="45">
        <v>31125</v>
      </c>
      <c r="AH14" s="46">
        <f t="shared" si="9"/>
        <v>31125</v>
      </c>
      <c r="AI14" s="47"/>
      <c r="AJ14" s="45">
        <v>22300</v>
      </c>
      <c r="AK14" s="46">
        <f t="shared" si="10"/>
        <v>22300</v>
      </c>
      <c r="AL14" s="45"/>
      <c r="AM14" s="45">
        <v>56400</v>
      </c>
      <c r="AN14" s="46">
        <f t="shared" si="11"/>
        <v>56400</v>
      </c>
      <c r="AO14" s="45"/>
      <c r="AP14" s="45">
        <v>199450</v>
      </c>
      <c r="AQ14" s="46">
        <f t="shared" si="12"/>
        <v>199450</v>
      </c>
      <c r="AR14" s="45"/>
      <c r="AS14" s="45">
        <v>87187.5</v>
      </c>
      <c r="AT14" s="46">
        <f t="shared" si="13"/>
        <v>87187.5</v>
      </c>
      <c r="AU14" s="45"/>
      <c r="AV14" s="45">
        <v>42225</v>
      </c>
      <c r="AW14" s="46">
        <f t="shared" si="14"/>
        <v>42225</v>
      </c>
      <c r="AX14" s="45"/>
      <c r="AY14" s="45">
        <v>37650</v>
      </c>
      <c r="AZ14" s="46">
        <f t="shared" si="15"/>
        <v>37650</v>
      </c>
    </row>
    <row r="15" spans="1:52" x14ac:dyDescent="0.25">
      <c r="A15" s="41">
        <v>43313</v>
      </c>
      <c r="B15" s="42"/>
      <c r="C15" s="43">
        <v>20185</v>
      </c>
      <c r="D15" s="44">
        <f t="shared" si="0"/>
        <v>20185</v>
      </c>
      <c r="E15" s="42"/>
      <c r="F15" s="43">
        <v>3816</v>
      </c>
      <c r="G15" s="44">
        <f t="shared" si="1"/>
        <v>3816</v>
      </c>
      <c r="H15" s="42"/>
      <c r="I15" s="43">
        <v>5447</v>
      </c>
      <c r="J15" s="44">
        <f t="shared" si="2"/>
        <v>5447</v>
      </c>
      <c r="K15" s="42"/>
      <c r="L15" s="43">
        <v>14178</v>
      </c>
      <c r="M15" s="44">
        <f t="shared" si="3"/>
        <v>14178</v>
      </c>
      <c r="N15" s="42"/>
      <c r="O15" s="45">
        <v>26664</v>
      </c>
      <c r="P15" s="46">
        <f t="shared" si="4"/>
        <v>26664</v>
      </c>
      <c r="Q15" s="42">
        <v>60000</v>
      </c>
      <c r="R15" s="43">
        <v>1161</v>
      </c>
      <c r="S15" s="44">
        <f t="shared" si="5"/>
        <v>61161</v>
      </c>
      <c r="T15" s="42"/>
      <c r="U15" s="43"/>
      <c r="V15" s="44">
        <f t="shared" si="6"/>
        <v>0</v>
      </c>
      <c r="W15" s="42">
        <v>25000</v>
      </c>
      <c r="X15" s="43">
        <v>7913.75</v>
      </c>
      <c r="Y15" s="44">
        <f t="shared" si="7"/>
        <v>32913.75</v>
      </c>
      <c r="Z15" s="42">
        <v>335000</v>
      </c>
      <c r="AA15" s="43">
        <v>109631.88</v>
      </c>
      <c r="AB15" s="44">
        <f t="shared" si="8"/>
        <v>444631.88</v>
      </c>
      <c r="AC15" s="47">
        <v>185000</v>
      </c>
      <c r="AD15" s="45">
        <f>+AD14</f>
        <v>25408.75</v>
      </c>
      <c r="AE15" s="46">
        <f>SUM(AC15:AD15)</f>
        <v>210408.75</v>
      </c>
      <c r="AF15" s="47">
        <v>370000</v>
      </c>
      <c r="AG15" s="45">
        <v>31125</v>
      </c>
      <c r="AH15" s="46">
        <f t="shared" si="9"/>
        <v>401125</v>
      </c>
      <c r="AI15" s="47">
        <v>205000</v>
      </c>
      <c r="AJ15" s="45">
        <v>22300</v>
      </c>
      <c r="AK15" s="46">
        <f t="shared" si="10"/>
        <v>227300</v>
      </c>
      <c r="AL15" s="45">
        <v>200000</v>
      </c>
      <c r="AM15" s="45">
        <v>56400</v>
      </c>
      <c r="AN15" s="46">
        <f t="shared" si="11"/>
        <v>256400</v>
      </c>
      <c r="AO15" s="45">
        <v>295000</v>
      </c>
      <c r="AP15" s="45">
        <v>199450</v>
      </c>
      <c r="AQ15" s="46">
        <f t="shared" si="12"/>
        <v>494450</v>
      </c>
      <c r="AR15" s="45">
        <v>285000</v>
      </c>
      <c r="AS15" s="45">
        <v>87187.5</v>
      </c>
      <c r="AT15" s="46">
        <f t="shared" si="13"/>
        <v>372187.5</v>
      </c>
      <c r="AU15" s="45">
        <v>50000</v>
      </c>
      <c r="AV15" s="45">
        <v>42225</v>
      </c>
      <c r="AW15" s="46">
        <f t="shared" si="14"/>
        <v>92225</v>
      </c>
      <c r="AX15" s="45">
        <v>190000</v>
      </c>
      <c r="AY15" s="45">
        <v>37650</v>
      </c>
      <c r="AZ15" s="46">
        <f t="shared" si="15"/>
        <v>227650</v>
      </c>
    </row>
    <row r="16" spans="1:52" x14ac:dyDescent="0.25">
      <c r="A16" s="41">
        <v>43497</v>
      </c>
      <c r="B16" s="42">
        <v>140000</v>
      </c>
      <c r="C16" s="43">
        <v>20185</v>
      </c>
      <c r="D16" s="44">
        <f t="shared" si="0"/>
        <v>160185</v>
      </c>
      <c r="E16" s="42">
        <v>20000</v>
      </c>
      <c r="F16" s="43">
        <v>3816</v>
      </c>
      <c r="G16" s="44">
        <f t="shared" si="1"/>
        <v>23816</v>
      </c>
      <c r="H16" s="42">
        <v>30000</v>
      </c>
      <c r="I16" s="43">
        <v>5447</v>
      </c>
      <c r="J16" s="44">
        <f t="shared" si="2"/>
        <v>35447</v>
      </c>
      <c r="K16" s="42">
        <v>65000</v>
      </c>
      <c r="L16" s="43">
        <v>14178</v>
      </c>
      <c r="M16" s="44">
        <f t="shared" si="3"/>
        <v>79178</v>
      </c>
      <c r="N16" s="42">
        <v>125000</v>
      </c>
      <c r="O16" s="45">
        <v>26664</v>
      </c>
      <c r="P16" s="46">
        <f t="shared" si="4"/>
        <v>151664</v>
      </c>
      <c r="Q16" s="42"/>
      <c r="R16" s="43"/>
      <c r="S16" s="44">
        <f t="shared" si="5"/>
        <v>0</v>
      </c>
      <c r="T16" s="42"/>
      <c r="U16" s="43"/>
      <c r="V16" s="44">
        <f t="shared" si="6"/>
        <v>0</v>
      </c>
      <c r="W16" s="42"/>
      <c r="X16" s="43">
        <v>7388.75</v>
      </c>
      <c r="Y16" s="44">
        <f t="shared" si="7"/>
        <v>7388.75</v>
      </c>
      <c r="Z16" s="42"/>
      <c r="AA16" s="43">
        <v>103769.38</v>
      </c>
      <c r="AB16" s="44">
        <f t="shared" si="8"/>
        <v>103769.38</v>
      </c>
      <c r="AC16" s="47"/>
      <c r="AD16" s="45">
        <v>22633.75</v>
      </c>
      <c r="AE16" s="46">
        <f t="shared" ref="AE16:AE25" si="16">SUM(AC16:AD16)</f>
        <v>22633.75</v>
      </c>
      <c r="AF16" s="47"/>
      <c r="AG16" s="45">
        <v>25575</v>
      </c>
      <c r="AH16" s="46">
        <f t="shared" si="9"/>
        <v>25575</v>
      </c>
      <c r="AI16" s="47"/>
      <c r="AJ16" s="45">
        <v>20250</v>
      </c>
      <c r="AK16" s="46">
        <f t="shared" si="10"/>
        <v>20250</v>
      </c>
      <c r="AL16" s="45"/>
      <c r="AM16" s="45">
        <v>54400</v>
      </c>
      <c r="AN16" s="46">
        <f t="shared" si="11"/>
        <v>54400</v>
      </c>
      <c r="AO16" s="45"/>
      <c r="AP16" s="45">
        <v>195025</v>
      </c>
      <c r="AQ16" s="46">
        <f t="shared" si="12"/>
        <v>195025</v>
      </c>
      <c r="AR16" s="45"/>
      <c r="AS16" s="45">
        <v>84337.5</v>
      </c>
      <c r="AT16" s="46">
        <f t="shared" si="13"/>
        <v>84337.5</v>
      </c>
      <c r="AU16" s="45"/>
      <c r="AV16" s="45">
        <v>41725</v>
      </c>
      <c r="AW16" s="46">
        <f t="shared" si="14"/>
        <v>41725</v>
      </c>
      <c r="AX16" s="45"/>
      <c r="AY16" s="45">
        <v>35750</v>
      </c>
      <c r="AZ16" s="46">
        <f t="shared" si="15"/>
        <v>35750</v>
      </c>
    </row>
    <row r="17" spans="1:52" x14ac:dyDescent="0.25">
      <c r="A17" s="41">
        <v>43678</v>
      </c>
      <c r="B17" s="42"/>
      <c r="C17" s="43">
        <v>17616</v>
      </c>
      <c r="D17" s="44">
        <f t="shared" si="0"/>
        <v>17616</v>
      </c>
      <c r="E17" s="42"/>
      <c r="F17" s="43">
        <v>3392</v>
      </c>
      <c r="G17" s="44">
        <f t="shared" si="1"/>
        <v>3392</v>
      </c>
      <c r="H17" s="42"/>
      <c r="I17" s="43">
        <v>4818.5</v>
      </c>
      <c r="J17" s="44">
        <f t="shared" si="2"/>
        <v>4818.5</v>
      </c>
      <c r="K17" s="42"/>
      <c r="L17" s="43">
        <v>12852</v>
      </c>
      <c r="M17" s="44">
        <f t="shared" si="3"/>
        <v>12852</v>
      </c>
      <c r="N17" s="42"/>
      <c r="O17" s="45">
        <v>24139</v>
      </c>
      <c r="P17" s="46">
        <f t="shared" si="4"/>
        <v>24139</v>
      </c>
      <c r="Q17" s="42"/>
      <c r="R17" s="43"/>
      <c r="S17" s="44">
        <f t="shared" si="5"/>
        <v>0</v>
      </c>
      <c r="T17" s="42"/>
      <c r="U17" s="43"/>
      <c r="V17" s="44">
        <f t="shared" si="6"/>
        <v>0</v>
      </c>
      <c r="W17" s="42">
        <v>25000</v>
      </c>
      <c r="X17" s="43">
        <v>7388.75</v>
      </c>
      <c r="Y17" s="44">
        <f t="shared" si="7"/>
        <v>32388.75</v>
      </c>
      <c r="Z17" s="42">
        <v>355000</v>
      </c>
      <c r="AA17" s="43">
        <v>103769.38</v>
      </c>
      <c r="AB17" s="44">
        <f t="shared" si="8"/>
        <v>458769.38</v>
      </c>
      <c r="AC17" s="47">
        <v>190000</v>
      </c>
      <c r="AD17" s="45">
        <f>+AD16</f>
        <v>22633.75</v>
      </c>
      <c r="AE17" s="46">
        <f t="shared" si="16"/>
        <v>212633.75</v>
      </c>
      <c r="AF17" s="47">
        <v>385000</v>
      </c>
      <c r="AG17" s="45">
        <v>25575</v>
      </c>
      <c r="AH17" s="46">
        <f t="shared" si="9"/>
        <v>410575</v>
      </c>
      <c r="AI17" s="47">
        <v>210000</v>
      </c>
      <c r="AJ17" s="45">
        <v>20250</v>
      </c>
      <c r="AK17" s="46">
        <f t="shared" si="10"/>
        <v>230250</v>
      </c>
      <c r="AL17" s="45">
        <v>185000</v>
      </c>
      <c r="AM17" s="45">
        <v>54400</v>
      </c>
      <c r="AN17" s="46">
        <f t="shared" si="11"/>
        <v>239400</v>
      </c>
      <c r="AO17" s="45">
        <v>315000</v>
      </c>
      <c r="AP17" s="45">
        <v>195025</v>
      </c>
      <c r="AQ17" s="46">
        <f t="shared" si="12"/>
        <v>510025</v>
      </c>
      <c r="AR17" s="45">
        <v>290000</v>
      </c>
      <c r="AS17" s="45">
        <v>84337.5</v>
      </c>
      <c r="AT17" s="46">
        <f t="shared" si="13"/>
        <v>374337.5</v>
      </c>
      <c r="AU17" s="45">
        <v>110000</v>
      </c>
      <c r="AV17" s="45">
        <v>41725</v>
      </c>
      <c r="AW17" s="46">
        <f t="shared" si="14"/>
        <v>151725</v>
      </c>
      <c r="AX17" s="45">
        <v>195000</v>
      </c>
      <c r="AY17" s="45">
        <v>35750</v>
      </c>
      <c r="AZ17" s="46">
        <f t="shared" si="15"/>
        <v>230750</v>
      </c>
    </row>
    <row r="18" spans="1:52" x14ac:dyDescent="0.25">
      <c r="A18" s="41">
        <v>43862</v>
      </c>
      <c r="B18" s="42">
        <v>145000</v>
      </c>
      <c r="C18" s="43">
        <v>17616</v>
      </c>
      <c r="D18" s="44">
        <f t="shared" si="0"/>
        <v>162616</v>
      </c>
      <c r="E18" s="42">
        <v>20000</v>
      </c>
      <c r="F18" s="43">
        <v>3392</v>
      </c>
      <c r="G18" s="44">
        <f t="shared" si="1"/>
        <v>23392</v>
      </c>
      <c r="H18" s="42">
        <v>30000</v>
      </c>
      <c r="I18" s="43">
        <v>4818.5</v>
      </c>
      <c r="J18" s="44">
        <f t="shared" si="2"/>
        <v>34818.5</v>
      </c>
      <c r="K18" s="42">
        <v>70000</v>
      </c>
      <c r="L18" s="43">
        <v>12852</v>
      </c>
      <c r="M18" s="44">
        <f t="shared" si="3"/>
        <v>82852</v>
      </c>
      <c r="N18" s="42">
        <v>130000</v>
      </c>
      <c r="O18" s="45">
        <v>24139</v>
      </c>
      <c r="P18" s="46">
        <f t="shared" si="4"/>
        <v>154139</v>
      </c>
      <c r="Q18" s="42"/>
      <c r="R18" s="43"/>
      <c r="S18" s="44">
        <f t="shared" si="5"/>
        <v>0</v>
      </c>
      <c r="T18" s="42"/>
      <c r="U18" s="43"/>
      <c r="V18" s="44">
        <f t="shared" si="6"/>
        <v>0</v>
      </c>
      <c r="W18" s="42"/>
      <c r="X18" s="43">
        <v>6851.25</v>
      </c>
      <c r="Y18" s="44">
        <f t="shared" si="7"/>
        <v>6851.25</v>
      </c>
      <c r="Z18" s="42"/>
      <c r="AA18" s="43">
        <v>97556.88</v>
      </c>
      <c r="AB18" s="44">
        <f t="shared" si="8"/>
        <v>97556.88</v>
      </c>
      <c r="AC18" s="47"/>
      <c r="AD18" s="45">
        <v>19546.25</v>
      </c>
      <c r="AE18" s="46">
        <f t="shared" si="16"/>
        <v>19546.25</v>
      </c>
      <c r="AF18" s="47"/>
      <c r="AG18" s="45">
        <v>19800</v>
      </c>
      <c r="AH18" s="46">
        <f t="shared" si="9"/>
        <v>19800</v>
      </c>
      <c r="AI18" s="47"/>
      <c r="AJ18" s="45">
        <v>17100</v>
      </c>
      <c r="AK18" s="46">
        <f t="shared" si="10"/>
        <v>17100</v>
      </c>
      <c r="AL18" s="45"/>
      <c r="AM18" s="45">
        <v>51625</v>
      </c>
      <c r="AN18" s="46">
        <f t="shared" si="11"/>
        <v>51625</v>
      </c>
      <c r="AO18" s="45"/>
      <c r="AP18" s="45">
        <v>188725</v>
      </c>
      <c r="AQ18" s="46">
        <f t="shared" si="12"/>
        <v>188725</v>
      </c>
      <c r="AR18" s="45"/>
      <c r="AS18" s="45">
        <v>81437.5</v>
      </c>
      <c r="AT18" s="46">
        <f t="shared" si="13"/>
        <v>81437.5</v>
      </c>
      <c r="AU18" s="45"/>
      <c r="AV18" s="45">
        <v>40625</v>
      </c>
      <c r="AW18" s="46">
        <f t="shared" si="14"/>
        <v>40625</v>
      </c>
      <c r="AX18" s="45"/>
      <c r="AY18" s="45">
        <v>33800</v>
      </c>
      <c r="AZ18" s="46">
        <f t="shared" si="15"/>
        <v>33800</v>
      </c>
    </row>
    <row r="19" spans="1:52" x14ac:dyDescent="0.25">
      <c r="A19" s="41">
        <v>44044</v>
      </c>
      <c r="B19" s="42"/>
      <c r="C19" s="43">
        <v>14956</v>
      </c>
      <c r="D19" s="44">
        <f t="shared" si="0"/>
        <v>14956</v>
      </c>
      <c r="E19" s="42"/>
      <c r="F19" s="43">
        <v>2968</v>
      </c>
      <c r="G19" s="44">
        <f t="shared" si="1"/>
        <v>2968</v>
      </c>
      <c r="H19" s="42"/>
      <c r="I19" s="43">
        <v>4190</v>
      </c>
      <c r="J19" s="44">
        <f t="shared" si="2"/>
        <v>4190</v>
      </c>
      <c r="K19" s="42"/>
      <c r="L19" s="43">
        <v>11424</v>
      </c>
      <c r="M19" s="44">
        <f t="shared" si="3"/>
        <v>11424</v>
      </c>
      <c r="N19" s="42"/>
      <c r="O19" s="45">
        <v>21513</v>
      </c>
      <c r="P19" s="46">
        <f t="shared" si="4"/>
        <v>21513</v>
      </c>
      <c r="Q19" s="42"/>
      <c r="R19" s="43"/>
      <c r="S19" s="44">
        <f t="shared" si="5"/>
        <v>0</v>
      </c>
      <c r="T19" s="42"/>
      <c r="U19" s="43"/>
      <c r="V19" s="44">
        <f t="shared" si="6"/>
        <v>0</v>
      </c>
      <c r="W19" s="42">
        <v>25000</v>
      </c>
      <c r="X19" s="43">
        <v>6851.25</v>
      </c>
      <c r="Y19" s="44">
        <f t="shared" si="7"/>
        <v>31851.25</v>
      </c>
      <c r="Z19" s="42">
        <v>360000</v>
      </c>
      <c r="AA19" s="43">
        <v>97556.88</v>
      </c>
      <c r="AB19" s="44">
        <f t="shared" si="8"/>
        <v>457556.88</v>
      </c>
      <c r="AC19" s="47">
        <v>195000</v>
      </c>
      <c r="AD19" s="45">
        <f>+AD18</f>
        <v>19546.25</v>
      </c>
      <c r="AE19" s="46">
        <f t="shared" si="16"/>
        <v>214546.25</v>
      </c>
      <c r="AF19" s="47">
        <v>395000</v>
      </c>
      <c r="AG19" s="45">
        <v>19800</v>
      </c>
      <c r="AH19" s="46">
        <f t="shared" si="9"/>
        <v>414800</v>
      </c>
      <c r="AI19" s="47">
        <v>215000</v>
      </c>
      <c r="AJ19" s="45">
        <v>17100</v>
      </c>
      <c r="AK19" s="46">
        <f t="shared" si="10"/>
        <v>232100</v>
      </c>
      <c r="AL19" s="45">
        <v>195000</v>
      </c>
      <c r="AM19" s="45">
        <v>51625</v>
      </c>
      <c r="AN19" s="46">
        <f t="shared" si="11"/>
        <v>246625</v>
      </c>
      <c r="AO19" s="45">
        <v>325000</v>
      </c>
      <c r="AP19" s="45">
        <v>188725</v>
      </c>
      <c r="AQ19" s="46">
        <f t="shared" si="12"/>
        <v>513725</v>
      </c>
      <c r="AR19" s="45">
        <v>300000</v>
      </c>
      <c r="AS19" s="45">
        <v>81437.5</v>
      </c>
      <c r="AT19" s="46">
        <f t="shared" si="13"/>
        <v>381437.5</v>
      </c>
      <c r="AU19" s="45">
        <v>110000</v>
      </c>
      <c r="AV19" s="45">
        <v>40625</v>
      </c>
      <c r="AW19" s="46">
        <f t="shared" si="14"/>
        <v>150625</v>
      </c>
      <c r="AX19" s="45">
        <v>205000</v>
      </c>
      <c r="AY19" s="45">
        <v>33800</v>
      </c>
      <c r="AZ19" s="46">
        <f t="shared" si="15"/>
        <v>238800</v>
      </c>
    </row>
    <row r="20" spans="1:52" x14ac:dyDescent="0.25">
      <c r="A20" s="41">
        <v>44228</v>
      </c>
      <c r="B20" s="42">
        <v>150000</v>
      </c>
      <c r="C20" s="43">
        <v>14956</v>
      </c>
      <c r="D20" s="44">
        <f t="shared" si="0"/>
        <v>164956</v>
      </c>
      <c r="E20" s="42">
        <v>20000</v>
      </c>
      <c r="F20" s="43">
        <v>2968</v>
      </c>
      <c r="G20" s="44">
        <f t="shared" si="1"/>
        <v>22968</v>
      </c>
      <c r="H20" s="42">
        <v>30000</v>
      </c>
      <c r="I20" s="43">
        <v>4190</v>
      </c>
      <c r="J20" s="44">
        <f t="shared" si="2"/>
        <v>34190</v>
      </c>
      <c r="K20" s="42">
        <v>70000</v>
      </c>
      <c r="L20" s="43">
        <v>11424</v>
      </c>
      <c r="M20" s="44">
        <f t="shared" si="3"/>
        <v>81424</v>
      </c>
      <c r="N20" s="42">
        <v>135000</v>
      </c>
      <c r="O20" s="45">
        <v>21513</v>
      </c>
      <c r="P20" s="46">
        <f t="shared" si="4"/>
        <v>156513</v>
      </c>
      <c r="Q20" s="42"/>
      <c r="R20" s="43"/>
      <c r="S20" s="44">
        <f t="shared" si="5"/>
        <v>0</v>
      </c>
      <c r="T20" s="42"/>
      <c r="U20" s="43"/>
      <c r="V20" s="44">
        <f t="shared" si="6"/>
        <v>0</v>
      </c>
      <c r="W20" s="42"/>
      <c r="X20" s="43">
        <v>6301.25</v>
      </c>
      <c r="Y20" s="44">
        <f t="shared" si="7"/>
        <v>6301.25</v>
      </c>
      <c r="Z20" s="42"/>
      <c r="AA20" s="43">
        <v>91256.88</v>
      </c>
      <c r="AB20" s="44">
        <f t="shared" si="8"/>
        <v>91256.88</v>
      </c>
      <c r="AC20" s="47"/>
      <c r="AD20" s="45">
        <v>16231.25</v>
      </c>
      <c r="AE20" s="46">
        <f t="shared" si="16"/>
        <v>16231.25</v>
      </c>
      <c r="AF20" s="47"/>
      <c r="AG20" s="45">
        <v>11900</v>
      </c>
      <c r="AH20" s="46">
        <f t="shared" si="9"/>
        <v>11900</v>
      </c>
      <c r="AI20" s="47"/>
      <c r="AJ20" s="45">
        <v>13875</v>
      </c>
      <c r="AK20" s="46">
        <f t="shared" si="10"/>
        <v>13875</v>
      </c>
      <c r="AL20" s="45"/>
      <c r="AM20" s="45">
        <v>48700</v>
      </c>
      <c r="AN20" s="46">
        <f t="shared" si="11"/>
        <v>48700</v>
      </c>
      <c r="AO20" s="45"/>
      <c r="AP20" s="45">
        <v>182225</v>
      </c>
      <c r="AQ20" s="46">
        <f t="shared" si="12"/>
        <v>182225</v>
      </c>
      <c r="AR20" s="45"/>
      <c r="AS20" s="45">
        <v>78437.5</v>
      </c>
      <c r="AT20" s="46">
        <f t="shared" si="13"/>
        <v>78437.5</v>
      </c>
      <c r="AU20" s="45"/>
      <c r="AV20" s="45">
        <v>39525</v>
      </c>
      <c r="AW20" s="46">
        <f t="shared" si="14"/>
        <v>39525</v>
      </c>
      <c r="AX20" s="45"/>
      <c r="AY20" s="45">
        <v>31750</v>
      </c>
      <c r="AZ20" s="46">
        <f t="shared" si="15"/>
        <v>31750</v>
      </c>
    </row>
    <row r="21" spans="1:52" x14ac:dyDescent="0.25">
      <c r="A21" s="41">
        <v>44409</v>
      </c>
      <c r="B21" s="42"/>
      <c r="C21" s="43">
        <v>12203</v>
      </c>
      <c r="D21" s="44">
        <f t="shared" si="0"/>
        <v>12203</v>
      </c>
      <c r="E21" s="42"/>
      <c r="F21" s="43">
        <v>2544</v>
      </c>
      <c r="G21" s="44">
        <f t="shared" si="1"/>
        <v>2544</v>
      </c>
      <c r="H21" s="42"/>
      <c r="I21" s="43">
        <v>3561.5</v>
      </c>
      <c r="J21" s="44">
        <f t="shared" si="2"/>
        <v>3561.5</v>
      </c>
      <c r="K21" s="42"/>
      <c r="L21" s="43">
        <v>9996</v>
      </c>
      <c r="M21" s="44">
        <f t="shared" si="3"/>
        <v>9996</v>
      </c>
      <c r="N21" s="42"/>
      <c r="O21" s="45">
        <v>18786</v>
      </c>
      <c r="P21" s="46">
        <f t="shared" si="4"/>
        <v>18786</v>
      </c>
      <c r="Q21" s="42"/>
      <c r="R21" s="43"/>
      <c r="S21" s="44">
        <f t="shared" si="5"/>
        <v>0</v>
      </c>
      <c r="T21" s="42"/>
      <c r="U21" s="43"/>
      <c r="V21" s="44">
        <f t="shared" si="6"/>
        <v>0</v>
      </c>
      <c r="W21" s="42">
        <v>30000</v>
      </c>
      <c r="X21" s="43">
        <v>6301.25</v>
      </c>
      <c r="Y21" s="44">
        <f t="shared" si="7"/>
        <v>36301.25</v>
      </c>
      <c r="Z21" s="42">
        <v>425000</v>
      </c>
      <c r="AA21" s="43">
        <v>91256.88</v>
      </c>
      <c r="AB21" s="44">
        <f t="shared" si="8"/>
        <v>516256.88</v>
      </c>
      <c r="AC21" s="47">
        <v>200000</v>
      </c>
      <c r="AD21" s="45">
        <f>+AD20</f>
        <v>16231.25</v>
      </c>
      <c r="AE21" s="46">
        <f t="shared" si="16"/>
        <v>216231.25</v>
      </c>
      <c r="AF21" s="47">
        <v>415000</v>
      </c>
      <c r="AG21" s="45">
        <v>11900</v>
      </c>
      <c r="AH21" s="46">
        <f t="shared" si="9"/>
        <v>426900</v>
      </c>
      <c r="AI21" s="47">
        <v>220000</v>
      </c>
      <c r="AJ21" s="45">
        <v>13875</v>
      </c>
      <c r="AK21" s="46">
        <f t="shared" si="10"/>
        <v>233875</v>
      </c>
      <c r="AL21" s="45">
        <v>200000</v>
      </c>
      <c r="AM21" s="45">
        <v>48700</v>
      </c>
      <c r="AN21" s="46">
        <f t="shared" si="11"/>
        <v>248700</v>
      </c>
      <c r="AO21" s="45">
        <v>325000</v>
      </c>
      <c r="AP21" s="45">
        <v>182225</v>
      </c>
      <c r="AQ21" s="46">
        <f t="shared" si="12"/>
        <v>507225</v>
      </c>
      <c r="AR21" s="45">
        <v>310000</v>
      </c>
      <c r="AS21" s="45">
        <v>78437.5</v>
      </c>
      <c r="AT21" s="46">
        <f t="shared" si="13"/>
        <v>388437.5</v>
      </c>
      <c r="AU21" s="45">
        <v>115000</v>
      </c>
      <c r="AV21" s="45">
        <v>39525</v>
      </c>
      <c r="AW21" s="46">
        <f t="shared" si="14"/>
        <v>154525</v>
      </c>
      <c r="AX21" s="45">
        <v>210000</v>
      </c>
      <c r="AY21" s="45">
        <v>31750</v>
      </c>
      <c r="AZ21" s="46">
        <f t="shared" si="15"/>
        <v>241750</v>
      </c>
    </row>
    <row r="22" spans="1:52" x14ac:dyDescent="0.25">
      <c r="A22" s="41">
        <v>44593</v>
      </c>
      <c r="B22" s="42">
        <v>155000</v>
      </c>
      <c r="C22" s="43">
        <v>12203</v>
      </c>
      <c r="D22" s="44">
        <f t="shared" si="0"/>
        <v>167203</v>
      </c>
      <c r="E22" s="42">
        <v>20000</v>
      </c>
      <c r="F22" s="43">
        <v>2544</v>
      </c>
      <c r="G22" s="44">
        <f t="shared" si="1"/>
        <v>22544</v>
      </c>
      <c r="H22" s="42">
        <v>30000</v>
      </c>
      <c r="I22" s="43">
        <v>3561.5</v>
      </c>
      <c r="J22" s="44">
        <f t="shared" si="2"/>
        <v>33561.5</v>
      </c>
      <c r="K22" s="42">
        <v>75000</v>
      </c>
      <c r="L22" s="43">
        <v>9996</v>
      </c>
      <c r="M22" s="44">
        <f t="shared" si="3"/>
        <v>84996</v>
      </c>
      <c r="N22" s="42">
        <v>140000</v>
      </c>
      <c r="O22" s="45">
        <v>18786</v>
      </c>
      <c r="P22" s="46">
        <f t="shared" si="4"/>
        <v>158786</v>
      </c>
      <c r="Q22" s="42"/>
      <c r="R22" s="43"/>
      <c r="S22" s="44">
        <f t="shared" si="5"/>
        <v>0</v>
      </c>
      <c r="T22" s="42"/>
      <c r="U22" s="43"/>
      <c r="V22" s="44">
        <f t="shared" si="6"/>
        <v>0</v>
      </c>
      <c r="W22" s="42"/>
      <c r="X22" s="43">
        <v>5641.25</v>
      </c>
      <c r="Y22" s="44">
        <f t="shared" si="7"/>
        <v>5641.25</v>
      </c>
      <c r="Z22" s="42"/>
      <c r="AA22" s="43">
        <v>83553.75</v>
      </c>
      <c r="AB22" s="44">
        <f t="shared" si="8"/>
        <v>83553.75</v>
      </c>
      <c r="AC22" s="47"/>
      <c r="AD22" s="45">
        <v>12606.25</v>
      </c>
      <c r="AE22" s="46">
        <f t="shared" si="16"/>
        <v>12606.25</v>
      </c>
      <c r="AF22" s="47"/>
      <c r="AG22" s="45">
        <v>3600</v>
      </c>
      <c r="AH22" s="46">
        <f t="shared" si="9"/>
        <v>3600</v>
      </c>
      <c r="AI22" s="47"/>
      <c r="AJ22" s="45">
        <v>10575</v>
      </c>
      <c r="AK22" s="46">
        <f t="shared" si="10"/>
        <v>10575</v>
      </c>
      <c r="AL22" s="45"/>
      <c r="AM22" s="45">
        <v>45700</v>
      </c>
      <c r="AN22" s="46">
        <f t="shared" si="11"/>
        <v>45700</v>
      </c>
      <c r="AO22" s="45"/>
      <c r="AP22" s="45">
        <v>175725</v>
      </c>
      <c r="AQ22" s="46">
        <f t="shared" si="12"/>
        <v>175725</v>
      </c>
      <c r="AR22" s="45"/>
      <c r="AS22" s="45">
        <v>75337.5</v>
      </c>
      <c r="AT22" s="46">
        <f t="shared" si="13"/>
        <v>75337.5</v>
      </c>
      <c r="AU22" s="45"/>
      <c r="AV22" s="45">
        <v>37800</v>
      </c>
      <c r="AW22" s="46">
        <f t="shared" si="14"/>
        <v>37800</v>
      </c>
      <c r="AX22" s="45"/>
      <c r="AY22" s="45">
        <v>28600</v>
      </c>
      <c r="AZ22" s="46">
        <f t="shared" si="15"/>
        <v>28600</v>
      </c>
    </row>
    <row r="23" spans="1:52" x14ac:dyDescent="0.25">
      <c r="A23" s="41">
        <v>44774</v>
      </c>
      <c r="B23" s="42"/>
      <c r="C23" s="43">
        <v>9359</v>
      </c>
      <c r="D23" s="44">
        <f t="shared" si="0"/>
        <v>9359</v>
      </c>
      <c r="E23" s="42"/>
      <c r="F23" s="43">
        <v>2120</v>
      </c>
      <c r="G23" s="44">
        <f t="shared" si="1"/>
        <v>2120</v>
      </c>
      <c r="H23" s="42"/>
      <c r="I23" s="43">
        <v>2933</v>
      </c>
      <c r="J23" s="44">
        <f t="shared" si="2"/>
        <v>2933</v>
      </c>
      <c r="K23" s="42"/>
      <c r="L23" s="43">
        <v>8466</v>
      </c>
      <c r="M23" s="44">
        <f t="shared" si="3"/>
        <v>8466</v>
      </c>
      <c r="N23" s="42"/>
      <c r="O23" s="45">
        <v>15958</v>
      </c>
      <c r="P23" s="46">
        <f t="shared" si="4"/>
        <v>15958</v>
      </c>
      <c r="Q23" s="42"/>
      <c r="R23" s="43"/>
      <c r="S23" s="44">
        <f t="shared" si="5"/>
        <v>0</v>
      </c>
      <c r="T23" s="42"/>
      <c r="U23" s="43"/>
      <c r="V23" s="44">
        <f t="shared" si="6"/>
        <v>0</v>
      </c>
      <c r="W23" s="42">
        <v>30000</v>
      </c>
      <c r="X23" s="43">
        <v>5641.25</v>
      </c>
      <c r="Y23" s="44">
        <f t="shared" si="7"/>
        <v>35641.25</v>
      </c>
      <c r="Z23" s="42">
        <v>450000</v>
      </c>
      <c r="AA23" s="43">
        <v>83553.75</v>
      </c>
      <c r="AB23" s="44">
        <f t="shared" si="8"/>
        <v>533553.75</v>
      </c>
      <c r="AC23" s="47">
        <v>210000</v>
      </c>
      <c r="AD23" s="45">
        <f>+AD22</f>
        <v>12606.25</v>
      </c>
      <c r="AE23" s="46">
        <f t="shared" si="16"/>
        <v>222606.25</v>
      </c>
      <c r="AF23" s="47">
        <v>180000</v>
      </c>
      <c r="AG23" s="45">
        <v>3600</v>
      </c>
      <c r="AH23" s="46">
        <f t="shared" si="9"/>
        <v>183600</v>
      </c>
      <c r="AI23" s="47">
        <v>230000</v>
      </c>
      <c r="AJ23" s="45">
        <v>10575</v>
      </c>
      <c r="AK23" s="46">
        <f t="shared" si="10"/>
        <v>240575</v>
      </c>
      <c r="AL23" s="45">
        <v>210000</v>
      </c>
      <c r="AM23" s="45">
        <v>45700</v>
      </c>
      <c r="AN23" s="46">
        <f t="shared" si="11"/>
        <v>255700</v>
      </c>
      <c r="AO23" s="45">
        <v>510000</v>
      </c>
      <c r="AP23" s="45">
        <v>175725</v>
      </c>
      <c r="AQ23" s="46">
        <f t="shared" si="12"/>
        <v>685725</v>
      </c>
      <c r="AR23" s="45">
        <v>320000</v>
      </c>
      <c r="AS23" s="45">
        <v>75337.5</v>
      </c>
      <c r="AT23" s="46">
        <f t="shared" si="13"/>
        <v>395337.5</v>
      </c>
      <c r="AU23" s="45">
        <v>120000</v>
      </c>
      <c r="AV23" s="45">
        <v>37800</v>
      </c>
      <c r="AW23" s="46">
        <f t="shared" si="14"/>
        <v>157800</v>
      </c>
      <c r="AX23" s="45">
        <v>215000</v>
      </c>
      <c r="AY23" s="45">
        <v>28600</v>
      </c>
      <c r="AZ23" s="46">
        <f t="shared" si="15"/>
        <v>243600</v>
      </c>
    </row>
    <row r="24" spans="1:52" x14ac:dyDescent="0.25">
      <c r="A24" s="41">
        <v>44958</v>
      </c>
      <c r="B24" s="42">
        <v>165000</v>
      </c>
      <c r="C24" s="43">
        <v>9359</v>
      </c>
      <c r="D24" s="44">
        <f t="shared" si="0"/>
        <v>174359</v>
      </c>
      <c r="E24" s="42">
        <v>25000</v>
      </c>
      <c r="F24" s="43">
        <v>2120</v>
      </c>
      <c r="G24" s="44">
        <f t="shared" si="1"/>
        <v>27120</v>
      </c>
      <c r="H24" s="42">
        <v>35000</v>
      </c>
      <c r="I24" s="43">
        <v>2933</v>
      </c>
      <c r="J24" s="44">
        <f t="shared" si="2"/>
        <v>37933</v>
      </c>
      <c r="K24" s="42">
        <v>75000</v>
      </c>
      <c r="L24" s="43">
        <v>8466</v>
      </c>
      <c r="M24" s="44">
        <f t="shared" si="3"/>
        <v>83466</v>
      </c>
      <c r="N24" s="42">
        <v>145000</v>
      </c>
      <c r="O24" s="45">
        <v>15958</v>
      </c>
      <c r="P24" s="46">
        <f t="shared" si="4"/>
        <v>160958</v>
      </c>
      <c r="Q24" s="48"/>
      <c r="R24" s="43"/>
      <c r="S24" s="44">
        <f t="shared" si="5"/>
        <v>0</v>
      </c>
      <c r="T24" s="48"/>
      <c r="U24" s="43"/>
      <c r="V24" s="44">
        <f t="shared" si="6"/>
        <v>0</v>
      </c>
      <c r="W24" s="48" t="s">
        <v>1</v>
      </c>
      <c r="X24" s="43">
        <v>4981.25</v>
      </c>
      <c r="Y24" s="44">
        <f t="shared" si="7"/>
        <v>4981.25</v>
      </c>
      <c r="Z24" s="42"/>
      <c r="AA24" s="43">
        <v>75397.5</v>
      </c>
      <c r="AB24" s="44">
        <f t="shared" si="8"/>
        <v>75397.5</v>
      </c>
      <c r="AC24" s="49"/>
      <c r="AD24" s="45">
        <v>8800</v>
      </c>
      <c r="AE24" s="46">
        <f t="shared" si="16"/>
        <v>8800</v>
      </c>
      <c r="AF24" s="49"/>
      <c r="AG24" s="45">
        <v>0</v>
      </c>
      <c r="AH24" s="46">
        <f t="shared" si="9"/>
        <v>0</v>
      </c>
      <c r="AI24" s="49"/>
      <c r="AJ24" s="45">
        <v>7125</v>
      </c>
      <c r="AK24" s="46">
        <f t="shared" si="10"/>
        <v>7125</v>
      </c>
      <c r="AL24" s="50" t="s">
        <v>1</v>
      </c>
      <c r="AM24" s="45">
        <v>42550</v>
      </c>
      <c r="AN24" s="46">
        <f t="shared" si="11"/>
        <v>42550</v>
      </c>
      <c r="AO24" s="50"/>
      <c r="AP24" s="45">
        <v>165525</v>
      </c>
      <c r="AQ24" s="46">
        <f t="shared" si="12"/>
        <v>165525</v>
      </c>
      <c r="AR24" s="50"/>
      <c r="AS24" s="45">
        <v>72137.5</v>
      </c>
      <c r="AT24" s="46">
        <f t="shared" si="13"/>
        <v>72137.5</v>
      </c>
      <c r="AU24" s="50"/>
      <c r="AV24" s="45">
        <v>35400</v>
      </c>
      <c r="AW24" s="46">
        <f t="shared" si="14"/>
        <v>35400</v>
      </c>
      <c r="AX24" s="50"/>
      <c r="AY24" s="45">
        <v>25375</v>
      </c>
      <c r="AZ24" s="46">
        <f t="shared" si="15"/>
        <v>25375</v>
      </c>
    </row>
    <row r="25" spans="1:52" x14ac:dyDescent="0.25">
      <c r="A25" s="51">
        <v>45139</v>
      </c>
      <c r="B25" s="52"/>
      <c r="C25" s="9">
        <v>6331</v>
      </c>
      <c r="D25" s="53">
        <f t="shared" si="0"/>
        <v>6331</v>
      </c>
      <c r="E25" s="52"/>
      <c r="F25" s="9">
        <v>1590</v>
      </c>
      <c r="G25" s="53">
        <f t="shared" si="1"/>
        <v>1590</v>
      </c>
      <c r="H25" s="42"/>
      <c r="I25" s="43">
        <v>2199.75</v>
      </c>
      <c r="J25" s="44">
        <f t="shared" si="2"/>
        <v>2199.75</v>
      </c>
      <c r="K25" s="42"/>
      <c r="L25" s="43">
        <v>6936</v>
      </c>
      <c r="M25" s="44">
        <f t="shared" si="3"/>
        <v>6936</v>
      </c>
      <c r="N25" s="42"/>
      <c r="O25" s="45">
        <v>13029</v>
      </c>
      <c r="P25" s="46">
        <f t="shared" si="4"/>
        <v>13029</v>
      </c>
      <c r="Q25" s="42"/>
      <c r="R25" s="43"/>
      <c r="S25" s="44">
        <f t="shared" si="5"/>
        <v>0</v>
      </c>
      <c r="T25" s="42"/>
      <c r="U25" s="43"/>
      <c r="V25" s="53">
        <f t="shared" si="6"/>
        <v>0</v>
      </c>
      <c r="W25" s="42">
        <v>30000</v>
      </c>
      <c r="X25" s="43">
        <v>4981.25</v>
      </c>
      <c r="Y25" s="44">
        <f t="shared" si="7"/>
        <v>34981.25</v>
      </c>
      <c r="Z25" s="42">
        <v>470000</v>
      </c>
      <c r="AA25" s="43">
        <v>75397.5</v>
      </c>
      <c r="AB25" s="44">
        <f t="shared" si="8"/>
        <v>545397.5</v>
      </c>
      <c r="AC25" s="42">
        <v>215000</v>
      </c>
      <c r="AD25" s="45">
        <v>8800</v>
      </c>
      <c r="AE25" s="46">
        <f t="shared" si="16"/>
        <v>223800</v>
      </c>
      <c r="AF25" s="52">
        <v>0</v>
      </c>
      <c r="AG25" s="54">
        <v>0</v>
      </c>
      <c r="AH25" s="55">
        <f t="shared" si="9"/>
        <v>0</v>
      </c>
      <c r="AI25" s="52">
        <v>230000</v>
      </c>
      <c r="AJ25" s="54">
        <v>7125</v>
      </c>
      <c r="AK25" s="55">
        <f t="shared" si="10"/>
        <v>237125</v>
      </c>
      <c r="AL25" s="9">
        <v>215000</v>
      </c>
      <c r="AM25" s="54">
        <v>42550</v>
      </c>
      <c r="AN25" s="55">
        <f t="shared" si="11"/>
        <v>257550</v>
      </c>
      <c r="AO25" s="9">
        <v>535000</v>
      </c>
      <c r="AP25" s="54">
        <v>165525</v>
      </c>
      <c r="AQ25" s="55">
        <f t="shared" si="12"/>
        <v>700525</v>
      </c>
      <c r="AR25" s="9">
        <v>330000</v>
      </c>
      <c r="AS25" s="54">
        <v>72137.5</v>
      </c>
      <c r="AT25" s="55">
        <f t="shared" si="13"/>
        <v>402137.5</v>
      </c>
      <c r="AU25" s="9">
        <v>125000</v>
      </c>
      <c r="AV25" s="54">
        <v>35400</v>
      </c>
      <c r="AW25" s="55">
        <f t="shared" si="14"/>
        <v>160400</v>
      </c>
      <c r="AX25" s="9">
        <v>230000</v>
      </c>
      <c r="AY25" s="54">
        <v>25375</v>
      </c>
      <c r="AZ25" s="55">
        <f t="shared" si="15"/>
        <v>255375</v>
      </c>
    </row>
    <row r="26" spans="1:52" x14ac:dyDescent="0.25">
      <c r="A26" s="51">
        <v>45323</v>
      </c>
      <c r="B26" s="52">
        <v>170000</v>
      </c>
      <c r="C26" s="9">
        <v>6331</v>
      </c>
      <c r="D26" s="53">
        <f t="shared" si="0"/>
        <v>176331</v>
      </c>
      <c r="E26" s="52">
        <v>25000</v>
      </c>
      <c r="F26" s="9">
        <v>1590</v>
      </c>
      <c r="G26" s="53">
        <f t="shared" si="1"/>
        <v>26590</v>
      </c>
      <c r="H26" s="42">
        <v>35000</v>
      </c>
      <c r="I26" s="43">
        <v>2199.75</v>
      </c>
      <c r="J26" s="44">
        <f t="shared" si="2"/>
        <v>37199.75</v>
      </c>
      <c r="K26" s="42">
        <v>80000</v>
      </c>
      <c r="L26" s="43">
        <v>6936</v>
      </c>
      <c r="M26" s="44">
        <f t="shared" si="3"/>
        <v>86936</v>
      </c>
      <c r="N26" s="42">
        <v>150000</v>
      </c>
      <c r="O26" s="45">
        <v>13029</v>
      </c>
      <c r="P26" s="46">
        <f t="shared" si="4"/>
        <v>163029</v>
      </c>
      <c r="Q26" s="42"/>
      <c r="R26" s="43"/>
      <c r="S26" s="44">
        <f t="shared" si="5"/>
        <v>0</v>
      </c>
      <c r="T26" s="42"/>
      <c r="U26" s="43"/>
      <c r="V26" s="53">
        <f t="shared" si="6"/>
        <v>0</v>
      </c>
      <c r="W26" s="42"/>
      <c r="X26" s="43">
        <v>4306.25</v>
      </c>
      <c r="Y26" s="44">
        <f t="shared" si="7"/>
        <v>4306.25</v>
      </c>
      <c r="Z26" s="42"/>
      <c r="AA26" s="43">
        <v>66702.5</v>
      </c>
      <c r="AB26" s="44">
        <f t="shared" si="8"/>
        <v>66702.5</v>
      </c>
      <c r="AC26" s="49"/>
      <c r="AD26" s="45">
        <v>4500</v>
      </c>
      <c r="AE26" s="46">
        <f>SUM(AC26:AD26)</f>
        <v>4500</v>
      </c>
      <c r="AF26" s="56"/>
      <c r="AG26" s="54">
        <v>0</v>
      </c>
      <c r="AH26" s="55">
        <f>SUM(AF26:AG26)</f>
        <v>0</v>
      </c>
      <c r="AI26" s="56"/>
      <c r="AJ26" s="54">
        <v>3675</v>
      </c>
      <c r="AK26" s="55">
        <f>SUM(AI26:AJ26)</f>
        <v>3675</v>
      </c>
      <c r="AL26" s="57"/>
      <c r="AM26" s="54">
        <v>39325</v>
      </c>
      <c r="AN26" s="55">
        <f>SUM(AL26:AM26)</f>
        <v>39325</v>
      </c>
      <c r="AO26" s="57"/>
      <c r="AP26" s="54">
        <v>157500</v>
      </c>
      <c r="AQ26" s="55">
        <f>SUM(AO26:AP26)</f>
        <v>157500</v>
      </c>
      <c r="AR26" s="57"/>
      <c r="AS26" s="54">
        <v>68425</v>
      </c>
      <c r="AT26" s="55">
        <f>SUM(AR26:AS26)</f>
        <v>68425</v>
      </c>
      <c r="AU26" s="57"/>
      <c r="AV26" s="54">
        <v>32900</v>
      </c>
      <c r="AW26" s="55">
        <f>SUM(AU26:AV26)</f>
        <v>32900</v>
      </c>
      <c r="AX26" s="57"/>
      <c r="AY26" s="54">
        <v>21925</v>
      </c>
      <c r="AZ26" s="55">
        <f>SUM(AX26:AY26)</f>
        <v>21925</v>
      </c>
    </row>
    <row r="27" spans="1:52" x14ac:dyDescent="0.25">
      <c r="A27" s="51">
        <v>45505</v>
      </c>
      <c r="B27" s="52"/>
      <c r="C27" s="9">
        <v>3212</v>
      </c>
      <c r="D27" s="53">
        <f t="shared" si="0"/>
        <v>3212</v>
      </c>
      <c r="E27" s="52"/>
      <c r="F27" s="9">
        <v>1060</v>
      </c>
      <c r="G27" s="53">
        <f t="shared" si="1"/>
        <v>1060</v>
      </c>
      <c r="H27" s="42"/>
      <c r="I27" s="43">
        <v>1466.5</v>
      </c>
      <c r="J27" s="44">
        <f t="shared" si="2"/>
        <v>1466.5</v>
      </c>
      <c r="K27" s="42"/>
      <c r="L27" s="43">
        <v>5304</v>
      </c>
      <c r="M27" s="44">
        <f t="shared" si="3"/>
        <v>5304</v>
      </c>
      <c r="N27" s="42"/>
      <c r="O27" s="45">
        <v>9999</v>
      </c>
      <c r="P27" s="46">
        <f t="shared" si="4"/>
        <v>9999</v>
      </c>
      <c r="Q27" s="42"/>
      <c r="R27" s="43"/>
      <c r="S27" s="44">
        <f t="shared" si="5"/>
        <v>0</v>
      </c>
      <c r="T27" s="42"/>
      <c r="U27" s="43"/>
      <c r="V27" s="53">
        <f t="shared" si="6"/>
        <v>0</v>
      </c>
      <c r="W27" s="42">
        <v>35000</v>
      </c>
      <c r="X27" s="43">
        <v>4306.25</v>
      </c>
      <c r="Y27" s="44">
        <f t="shared" si="7"/>
        <v>39306.25</v>
      </c>
      <c r="Z27" s="42">
        <v>490000</v>
      </c>
      <c r="AA27" s="43">
        <v>66702.5</v>
      </c>
      <c r="AB27" s="44">
        <f t="shared" si="8"/>
        <v>556702.5</v>
      </c>
      <c r="AC27" s="42">
        <v>225000</v>
      </c>
      <c r="AD27" s="45">
        <v>4500</v>
      </c>
      <c r="AE27" s="46">
        <f>SUM(AC27:AD27)</f>
        <v>229500</v>
      </c>
      <c r="AF27" s="52">
        <v>0</v>
      </c>
      <c r="AG27" s="54">
        <v>0</v>
      </c>
      <c r="AH27" s="55">
        <f>SUM(AF27:AG27)</f>
        <v>0</v>
      </c>
      <c r="AI27" s="52">
        <v>245000</v>
      </c>
      <c r="AJ27" s="54">
        <v>3675</v>
      </c>
      <c r="AK27" s="55">
        <f>SUM(AI27:AJ27)</f>
        <v>248675</v>
      </c>
      <c r="AL27" s="9">
        <v>220000</v>
      </c>
      <c r="AM27" s="54">
        <v>39325</v>
      </c>
      <c r="AN27" s="55">
        <f>SUM(AL27:AM27)</f>
        <v>259325</v>
      </c>
      <c r="AO27" s="9">
        <v>555000</v>
      </c>
      <c r="AP27" s="54">
        <v>157500</v>
      </c>
      <c r="AQ27" s="55">
        <f>SUM(AO27:AP27)</f>
        <v>712500</v>
      </c>
      <c r="AR27" s="9">
        <v>340000</v>
      </c>
      <c r="AS27" s="54">
        <v>68425</v>
      </c>
      <c r="AT27" s="55">
        <f>SUM(AR27:AS27)</f>
        <v>408425</v>
      </c>
      <c r="AU27" s="9">
        <v>135000</v>
      </c>
      <c r="AV27" s="54">
        <v>32900</v>
      </c>
      <c r="AW27" s="55">
        <f>SUM(AU27:AV27)</f>
        <v>167900</v>
      </c>
      <c r="AX27" s="9">
        <v>230000</v>
      </c>
      <c r="AY27" s="54">
        <v>21925</v>
      </c>
      <c r="AZ27" s="55">
        <f>SUM(AX27:AY27)</f>
        <v>251925</v>
      </c>
    </row>
    <row r="28" spans="1:52" x14ac:dyDescent="0.25">
      <c r="A28" s="51">
        <v>45689</v>
      </c>
      <c r="B28" s="52">
        <v>175000</v>
      </c>
      <c r="C28" s="9">
        <v>3212</v>
      </c>
      <c r="D28" s="53">
        <f t="shared" si="0"/>
        <v>178212</v>
      </c>
      <c r="E28" s="52">
        <v>25000</v>
      </c>
      <c r="F28" s="9">
        <v>1060</v>
      </c>
      <c r="G28" s="53">
        <f t="shared" si="1"/>
        <v>26060</v>
      </c>
      <c r="H28" s="42">
        <v>35000</v>
      </c>
      <c r="I28" s="43">
        <v>1466.5</v>
      </c>
      <c r="J28" s="44">
        <f t="shared" si="2"/>
        <v>36466.5</v>
      </c>
      <c r="K28" s="42">
        <v>85000</v>
      </c>
      <c r="L28" s="43">
        <v>5304</v>
      </c>
      <c r="M28" s="44">
        <f t="shared" si="3"/>
        <v>90304</v>
      </c>
      <c r="N28" s="42">
        <v>160000</v>
      </c>
      <c r="O28" s="45">
        <v>9999</v>
      </c>
      <c r="P28" s="46">
        <f t="shared" si="4"/>
        <v>169999</v>
      </c>
      <c r="Q28" s="42"/>
      <c r="R28" s="43"/>
      <c r="S28" s="44">
        <f t="shared" si="5"/>
        <v>0</v>
      </c>
      <c r="T28" s="47"/>
      <c r="U28" s="45"/>
      <c r="V28" s="55">
        <f t="shared" si="6"/>
        <v>0</v>
      </c>
      <c r="W28" s="47"/>
      <c r="X28" s="45">
        <v>3518.75</v>
      </c>
      <c r="Y28" s="44">
        <f t="shared" si="7"/>
        <v>3518.75</v>
      </c>
      <c r="Z28" s="42"/>
      <c r="AA28" s="43">
        <v>57270</v>
      </c>
      <c r="AB28" s="44">
        <f t="shared" si="8"/>
        <v>57270</v>
      </c>
      <c r="AC28" s="49"/>
      <c r="AD28" s="58"/>
      <c r="AE28" s="59"/>
      <c r="AF28" s="56"/>
      <c r="AG28" s="57"/>
      <c r="AH28" s="60"/>
      <c r="AI28" s="56"/>
      <c r="AJ28" s="57"/>
      <c r="AK28" s="60"/>
      <c r="AL28" s="57"/>
      <c r="AM28" s="45">
        <v>36025</v>
      </c>
      <c r="AN28" s="55">
        <f t="shared" ref="AN28:AN43" si="17">SUM(AL28:AM28)</f>
        <v>36025</v>
      </c>
      <c r="AO28" s="57"/>
      <c r="AP28" s="45">
        <v>149175</v>
      </c>
      <c r="AQ28" s="55">
        <f t="shared" ref="AQ28:AQ43" si="18">SUM(AO28:AP28)</f>
        <v>149175</v>
      </c>
      <c r="AR28" s="57"/>
      <c r="AS28" s="45">
        <v>64387.5</v>
      </c>
      <c r="AT28" s="55">
        <f t="shared" ref="AT28:AT43" si="19">SUM(AR28:AS28)</f>
        <v>64387.5</v>
      </c>
      <c r="AU28" s="57"/>
      <c r="AV28" s="45">
        <v>30200</v>
      </c>
      <c r="AW28" s="55">
        <f t="shared" ref="AW28:AW43" si="20">SUM(AU28:AV28)</f>
        <v>30200</v>
      </c>
      <c r="AX28" s="57"/>
      <c r="AY28" s="45">
        <v>18475</v>
      </c>
      <c r="AZ28" s="55">
        <f t="shared" ref="AZ28:AZ43" si="21">SUM(AX28:AY28)</f>
        <v>18475</v>
      </c>
    </row>
    <row r="29" spans="1:52" x14ac:dyDescent="0.25">
      <c r="A29" s="51">
        <v>45870</v>
      </c>
      <c r="B29" s="52"/>
      <c r="C29" s="9"/>
      <c r="D29" s="53"/>
      <c r="E29" s="52"/>
      <c r="F29" s="9">
        <v>530</v>
      </c>
      <c r="G29" s="53">
        <f t="shared" si="1"/>
        <v>530</v>
      </c>
      <c r="H29" s="42"/>
      <c r="I29" s="43">
        <v>733.25</v>
      </c>
      <c r="J29" s="44">
        <f t="shared" si="2"/>
        <v>733.25</v>
      </c>
      <c r="K29" s="42"/>
      <c r="L29" s="43">
        <v>3570</v>
      </c>
      <c r="M29" s="44">
        <f t="shared" si="3"/>
        <v>3570</v>
      </c>
      <c r="N29" s="47"/>
      <c r="O29" s="45">
        <v>6767</v>
      </c>
      <c r="P29" s="46">
        <f t="shared" si="4"/>
        <v>6767</v>
      </c>
      <c r="Q29" s="42"/>
      <c r="R29" s="43"/>
      <c r="S29" s="44">
        <f t="shared" si="5"/>
        <v>0</v>
      </c>
      <c r="T29" s="47"/>
      <c r="U29" s="45"/>
      <c r="V29" s="55">
        <f t="shared" si="6"/>
        <v>0</v>
      </c>
      <c r="W29" s="47">
        <v>35000</v>
      </c>
      <c r="X29" s="45">
        <v>3518.75</v>
      </c>
      <c r="Y29" s="44">
        <f t="shared" si="7"/>
        <v>38518.75</v>
      </c>
      <c r="Z29" s="42">
        <v>510000</v>
      </c>
      <c r="AA29" s="43">
        <v>57270</v>
      </c>
      <c r="AB29" s="44">
        <f t="shared" si="8"/>
        <v>567270</v>
      </c>
      <c r="AC29" s="49"/>
      <c r="AD29" s="58"/>
      <c r="AE29" s="59"/>
      <c r="AF29" s="56"/>
      <c r="AG29" s="57"/>
      <c r="AH29" s="60"/>
      <c r="AI29" s="56"/>
      <c r="AJ29" s="57"/>
      <c r="AK29" s="60"/>
      <c r="AL29" s="9">
        <v>235000</v>
      </c>
      <c r="AM29" s="45">
        <v>36025</v>
      </c>
      <c r="AN29" s="55">
        <f t="shared" si="17"/>
        <v>271025</v>
      </c>
      <c r="AO29" s="9">
        <v>610000</v>
      </c>
      <c r="AP29" s="45">
        <v>149175</v>
      </c>
      <c r="AQ29" s="55">
        <f t="shared" si="18"/>
        <v>759175</v>
      </c>
      <c r="AR29" s="9">
        <v>350000</v>
      </c>
      <c r="AS29" s="45">
        <v>64387.5</v>
      </c>
      <c r="AT29" s="55">
        <f t="shared" si="19"/>
        <v>414387.5</v>
      </c>
      <c r="AU29" s="9">
        <v>140000</v>
      </c>
      <c r="AV29" s="45">
        <v>30200</v>
      </c>
      <c r="AW29" s="55">
        <f t="shared" si="20"/>
        <v>170200</v>
      </c>
      <c r="AX29" s="9">
        <v>250000</v>
      </c>
      <c r="AY29" s="45">
        <v>18475</v>
      </c>
      <c r="AZ29" s="55">
        <f t="shared" si="21"/>
        <v>268475</v>
      </c>
    </row>
    <row r="30" spans="1:52" x14ac:dyDescent="0.25">
      <c r="A30" s="51">
        <v>46054</v>
      </c>
      <c r="B30" s="52"/>
      <c r="C30" s="9"/>
      <c r="D30" s="53"/>
      <c r="E30" s="52">
        <v>25000</v>
      </c>
      <c r="F30" s="9">
        <v>530</v>
      </c>
      <c r="G30" s="53">
        <f t="shared" si="1"/>
        <v>25530</v>
      </c>
      <c r="H30" s="42">
        <v>35000</v>
      </c>
      <c r="I30" s="43">
        <v>733.25</v>
      </c>
      <c r="J30" s="44">
        <f t="shared" si="2"/>
        <v>35733.25</v>
      </c>
      <c r="K30" s="42">
        <v>85000</v>
      </c>
      <c r="L30" s="43">
        <v>3570</v>
      </c>
      <c r="M30" s="44">
        <f t="shared" si="3"/>
        <v>88570</v>
      </c>
      <c r="N30" s="47">
        <v>165000</v>
      </c>
      <c r="O30" s="45">
        <v>6767</v>
      </c>
      <c r="P30" s="46">
        <f t="shared" si="4"/>
        <v>171767</v>
      </c>
      <c r="Q30" s="42"/>
      <c r="R30" s="43"/>
      <c r="S30" s="44">
        <f t="shared" si="5"/>
        <v>0</v>
      </c>
      <c r="T30" s="47"/>
      <c r="U30" s="45"/>
      <c r="V30" s="55">
        <f t="shared" si="6"/>
        <v>0</v>
      </c>
      <c r="W30" s="47"/>
      <c r="X30" s="45">
        <v>2709.38</v>
      </c>
      <c r="Y30" s="44">
        <f t="shared" si="7"/>
        <v>2709.38</v>
      </c>
      <c r="Z30" s="42"/>
      <c r="AA30" s="43">
        <v>47325</v>
      </c>
      <c r="AB30" s="44">
        <f t="shared" si="8"/>
        <v>47325</v>
      </c>
      <c r="AC30" s="49"/>
      <c r="AD30" s="58"/>
      <c r="AE30" s="59"/>
      <c r="AF30" s="56"/>
      <c r="AG30" s="57"/>
      <c r="AH30" s="60"/>
      <c r="AI30" s="56"/>
      <c r="AJ30" s="57"/>
      <c r="AK30" s="60"/>
      <c r="AL30" s="9"/>
      <c r="AM30" s="45">
        <v>32500</v>
      </c>
      <c r="AN30" s="55">
        <f t="shared" si="17"/>
        <v>32500</v>
      </c>
      <c r="AO30" s="9"/>
      <c r="AP30" s="45">
        <v>136975</v>
      </c>
      <c r="AQ30" s="55">
        <f t="shared" si="18"/>
        <v>136975</v>
      </c>
      <c r="AR30" s="9"/>
      <c r="AS30" s="45">
        <v>59793.75</v>
      </c>
      <c r="AT30" s="55">
        <f t="shared" si="19"/>
        <v>59793.75</v>
      </c>
      <c r="AU30" s="9"/>
      <c r="AV30" s="45">
        <v>27400</v>
      </c>
      <c r="AW30" s="55">
        <f t="shared" si="20"/>
        <v>27400</v>
      </c>
      <c r="AX30" s="9"/>
      <c r="AY30" s="45">
        <v>14725</v>
      </c>
      <c r="AZ30" s="55">
        <f t="shared" si="21"/>
        <v>14725</v>
      </c>
    </row>
    <row r="31" spans="1:52" x14ac:dyDescent="0.25">
      <c r="A31" s="51">
        <v>46235</v>
      </c>
      <c r="B31" s="52"/>
      <c r="C31" s="9"/>
      <c r="D31" s="53"/>
      <c r="E31" s="52"/>
      <c r="F31" s="9"/>
      <c r="G31" s="53"/>
      <c r="H31" s="42"/>
      <c r="I31" s="43"/>
      <c r="J31" s="44"/>
      <c r="K31" s="42"/>
      <c r="L31" s="43">
        <v>1836</v>
      </c>
      <c r="M31" s="44">
        <f t="shared" si="3"/>
        <v>1836</v>
      </c>
      <c r="N31" s="47"/>
      <c r="O31" s="45">
        <v>3434</v>
      </c>
      <c r="P31" s="46">
        <f t="shared" si="4"/>
        <v>3434</v>
      </c>
      <c r="Q31" s="42"/>
      <c r="R31" s="43"/>
      <c r="S31" s="44">
        <f t="shared" si="5"/>
        <v>0</v>
      </c>
      <c r="T31" s="47"/>
      <c r="U31" s="45"/>
      <c r="V31" s="55">
        <f t="shared" si="6"/>
        <v>0</v>
      </c>
      <c r="W31" s="47">
        <v>35000</v>
      </c>
      <c r="X31" s="45">
        <v>2709.38</v>
      </c>
      <c r="Y31" s="44">
        <f t="shared" si="7"/>
        <v>37709.379999999997</v>
      </c>
      <c r="Z31" s="42">
        <v>535000</v>
      </c>
      <c r="AA31" s="43">
        <v>47325</v>
      </c>
      <c r="AB31" s="44">
        <f t="shared" si="8"/>
        <v>582325</v>
      </c>
      <c r="AC31" s="49"/>
      <c r="AD31" s="58"/>
      <c r="AE31" s="59"/>
      <c r="AF31" s="56"/>
      <c r="AG31" s="57"/>
      <c r="AH31" s="60"/>
      <c r="AI31" s="56"/>
      <c r="AJ31" s="57"/>
      <c r="AK31" s="60"/>
      <c r="AL31" s="9">
        <v>245000</v>
      </c>
      <c r="AM31" s="45">
        <v>32500</v>
      </c>
      <c r="AN31" s="55">
        <f t="shared" si="17"/>
        <v>277500</v>
      </c>
      <c r="AO31" s="9">
        <v>630000</v>
      </c>
      <c r="AP31" s="45">
        <v>136975</v>
      </c>
      <c r="AQ31" s="55">
        <f t="shared" si="18"/>
        <v>766975</v>
      </c>
      <c r="AR31" s="9">
        <v>360000</v>
      </c>
      <c r="AS31" s="45">
        <v>59793.75</v>
      </c>
      <c r="AT31" s="55">
        <f t="shared" si="19"/>
        <v>419793.75</v>
      </c>
      <c r="AU31" s="9">
        <v>140000</v>
      </c>
      <c r="AV31" s="45">
        <v>27400</v>
      </c>
      <c r="AW31" s="55">
        <f t="shared" si="20"/>
        <v>167400</v>
      </c>
      <c r="AX31" s="9">
        <v>255000</v>
      </c>
      <c r="AY31" s="45">
        <v>14725</v>
      </c>
      <c r="AZ31" s="55">
        <f t="shared" si="21"/>
        <v>269725</v>
      </c>
    </row>
    <row r="32" spans="1:52" x14ac:dyDescent="0.25">
      <c r="A32" s="51">
        <v>46419</v>
      </c>
      <c r="B32" s="52"/>
      <c r="C32" s="9"/>
      <c r="D32" s="53"/>
      <c r="E32" s="52"/>
      <c r="F32" s="9"/>
      <c r="G32" s="53"/>
      <c r="H32" s="42"/>
      <c r="I32" s="43"/>
      <c r="J32" s="44"/>
      <c r="K32" s="42">
        <v>90000</v>
      </c>
      <c r="L32" s="43">
        <v>1836</v>
      </c>
      <c r="M32" s="44">
        <f t="shared" si="3"/>
        <v>91836</v>
      </c>
      <c r="N32" s="47">
        <v>170000</v>
      </c>
      <c r="O32" s="45">
        <v>3434</v>
      </c>
      <c r="P32" s="46">
        <f t="shared" si="4"/>
        <v>173434</v>
      </c>
      <c r="Q32" s="42"/>
      <c r="R32" s="43"/>
      <c r="S32" s="44">
        <f t="shared" si="5"/>
        <v>0</v>
      </c>
      <c r="T32" s="47"/>
      <c r="U32" s="45"/>
      <c r="V32" s="55">
        <f t="shared" si="6"/>
        <v>0</v>
      </c>
      <c r="W32" s="47"/>
      <c r="X32" s="45">
        <v>1900</v>
      </c>
      <c r="Y32" s="44">
        <f t="shared" si="7"/>
        <v>1900</v>
      </c>
      <c r="Z32" s="42"/>
      <c r="AA32" s="43">
        <v>36625</v>
      </c>
      <c r="AB32" s="44">
        <f t="shared" si="8"/>
        <v>36625</v>
      </c>
      <c r="AC32" s="49"/>
      <c r="AD32" s="58"/>
      <c r="AE32" s="59"/>
      <c r="AF32" s="56"/>
      <c r="AG32" s="57"/>
      <c r="AH32" s="60"/>
      <c r="AI32" s="56"/>
      <c r="AJ32" s="57"/>
      <c r="AK32" s="60"/>
      <c r="AL32" s="9"/>
      <c r="AM32" s="45">
        <v>28825</v>
      </c>
      <c r="AN32" s="55">
        <f t="shared" si="17"/>
        <v>28825</v>
      </c>
      <c r="AO32" s="9"/>
      <c r="AP32" s="45">
        <v>124375</v>
      </c>
      <c r="AQ32" s="55">
        <f t="shared" si="18"/>
        <v>124375</v>
      </c>
      <c r="AR32" s="9"/>
      <c r="AS32" s="45">
        <v>54393.75</v>
      </c>
      <c r="AT32" s="55">
        <f t="shared" si="19"/>
        <v>54393.75</v>
      </c>
      <c r="AU32" s="9"/>
      <c r="AV32" s="45">
        <v>24600</v>
      </c>
      <c r="AW32" s="55">
        <f t="shared" si="20"/>
        <v>24600</v>
      </c>
      <c r="AX32" s="9"/>
      <c r="AY32" s="45">
        <v>10900</v>
      </c>
      <c r="AZ32" s="55">
        <f t="shared" si="21"/>
        <v>10900</v>
      </c>
    </row>
    <row r="33" spans="1:52" x14ac:dyDescent="0.25">
      <c r="A33" s="51">
        <v>46600</v>
      </c>
      <c r="B33" s="52"/>
      <c r="C33" s="9"/>
      <c r="D33" s="53"/>
      <c r="E33" s="52"/>
      <c r="F33" s="9"/>
      <c r="G33" s="53"/>
      <c r="H33" s="42"/>
      <c r="I33" s="43"/>
      <c r="J33" s="44"/>
      <c r="K33" s="42"/>
      <c r="L33" s="43"/>
      <c r="M33" s="44"/>
      <c r="N33" s="47"/>
      <c r="O33" s="45"/>
      <c r="P33" s="46"/>
      <c r="Q33" s="42"/>
      <c r="R33" s="43"/>
      <c r="S33" s="44">
        <f t="shared" si="5"/>
        <v>0</v>
      </c>
      <c r="T33" s="42"/>
      <c r="U33" s="43"/>
      <c r="V33" s="53">
        <f t="shared" si="6"/>
        <v>0</v>
      </c>
      <c r="W33" s="42">
        <v>40000</v>
      </c>
      <c r="X33" s="43">
        <v>1900</v>
      </c>
      <c r="Y33" s="44">
        <f t="shared" si="7"/>
        <v>41900</v>
      </c>
      <c r="Z33" s="42">
        <v>555000</v>
      </c>
      <c r="AA33" s="43">
        <v>36625</v>
      </c>
      <c r="AB33" s="44">
        <f t="shared" si="8"/>
        <v>591625</v>
      </c>
      <c r="AC33" s="49"/>
      <c r="AD33" s="58"/>
      <c r="AE33" s="59"/>
      <c r="AF33" s="56"/>
      <c r="AG33" s="57"/>
      <c r="AH33" s="60"/>
      <c r="AI33" s="56"/>
      <c r="AJ33" s="57"/>
      <c r="AK33" s="60"/>
      <c r="AL33" s="9">
        <v>250000</v>
      </c>
      <c r="AM33" s="45">
        <v>28825</v>
      </c>
      <c r="AN33" s="55">
        <f t="shared" si="17"/>
        <v>278825</v>
      </c>
      <c r="AO33" s="9">
        <v>685000</v>
      </c>
      <c r="AP33" s="45">
        <v>124375</v>
      </c>
      <c r="AQ33" s="55">
        <f t="shared" si="18"/>
        <v>809375</v>
      </c>
      <c r="AR33" s="9">
        <v>370000</v>
      </c>
      <c r="AS33" s="45">
        <v>54393.75</v>
      </c>
      <c r="AT33" s="55">
        <f t="shared" si="19"/>
        <v>424393.75</v>
      </c>
      <c r="AU33" s="9">
        <v>155000</v>
      </c>
      <c r="AV33" s="45">
        <v>24600</v>
      </c>
      <c r="AW33" s="55">
        <f t="shared" si="20"/>
        <v>179600</v>
      </c>
      <c r="AX33" s="9">
        <v>265000</v>
      </c>
      <c r="AY33" s="45">
        <v>10900</v>
      </c>
      <c r="AZ33" s="55">
        <f t="shared" si="21"/>
        <v>275900</v>
      </c>
    </row>
    <row r="34" spans="1:52" x14ac:dyDescent="0.25">
      <c r="A34" s="51">
        <v>46784</v>
      </c>
      <c r="B34" s="52"/>
      <c r="C34" s="9"/>
      <c r="D34" s="53"/>
      <c r="E34" s="52"/>
      <c r="F34" s="9"/>
      <c r="G34" s="53"/>
      <c r="H34" s="42"/>
      <c r="I34" s="43"/>
      <c r="J34" s="44"/>
      <c r="K34" s="42"/>
      <c r="L34" s="43"/>
      <c r="M34" s="44"/>
      <c r="N34" s="47"/>
      <c r="O34" s="45"/>
      <c r="P34" s="46"/>
      <c r="Q34" s="42"/>
      <c r="R34" s="43"/>
      <c r="S34" s="44">
        <f t="shared" si="5"/>
        <v>0</v>
      </c>
      <c r="T34" s="42"/>
      <c r="U34" s="43"/>
      <c r="V34" s="53">
        <f t="shared" si="6"/>
        <v>0</v>
      </c>
      <c r="W34" s="42"/>
      <c r="X34" s="43">
        <v>950</v>
      </c>
      <c r="Y34" s="44">
        <f t="shared" si="7"/>
        <v>950</v>
      </c>
      <c r="Z34" s="42"/>
      <c r="AA34" s="43">
        <v>25247.5</v>
      </c>
      <c r="AB34" s="44">
        <f t="shared" si="8"/>
        <v>25247.5</v>
      </c>
      <c r="AC34" s="49"/>
      <c r="AD34" s="58"/>
      <c r="AE34" s="59"/>
      <c r="AF34" s="56"/>
      <c r="AG34" s="57"/>
      <c r="AH34" s="60"/>
      <c r="AI34" s="56"/>
      <c r="AJ34" s="57"/>
      <c r="AK34" s="60"/>
      <c r="AL34" s="9"/>
      <c r="AM34" s="45">
        <v>25075</v>
      </c>
      <c r="AN34" s="55">
        <f t="shared" si="17"/>
        <v>25075</v>
      </c>
      <c r="AO34" s="9"/>
      <c r="AP34" s="45">
        <v>110675</v>
      </c>
      <c r="AQ34" s="55">
        <f t="shared" si="18"/>
        <v>110675</v>
      </c>
      <c r="AR34" s="9"/>
      <c r="AS34" s="45">
        <v>48843.75</v>
      </c>
      <c r="AT34" s="55">
        <f t="shared" si="19"/>
        <v>48843.75</v>
      </c>
      <c r="AU34" s="9"/>
      <c r="AV34" s="45">
        <v>21500</v>
      </c>
      <c r="AW34" s="55">
        <f t="shared" si="20"/>
        <v>21500</v>
      </c>
      <c r="AX34" s="9"/>
      <c r="AY34" s="45">
        <v>5600</v>
      </c>
      <c r="AZ34" s="55">
        <f t="shared" si="21"/>
        <v>5600</v>
      </c>
    </row>
    <row r="35" spans="1:52" x14ac:dyDescent="0.25">
      <c r="A35" s="51">
        <v>46966</v>
      </c>
      <c r="B35" s="52"/>
      <c r="C35" s="9"/>
      <c r="D35" s="53"/>
      <c r="E35" s="52"/>
      <c r="F35" s="9"/>
      <c r="G35" s="53"/>
      <c r="H35" s="42"/>
      <c r="I35" s="43"/>
      <c r="J35" s="44"/>
      <c r="K35" s="42"/>
      <c r="L35" s="43"/>
      <c r="M35" s="44"/>
      <c r="N35" s="47"/>
      <c r="O35" s="45"/>
      <c r="P35" s="46"/>
      <c r="Q35" s="42"/>
      <c r="R35" s="43"/>
      <c r="S35" s="44">
        <f t="shared" si="5"/>
        <v>0</v>
      </c>
      <c r="T35" s="42"/>
      <c r="U35" s="43"/>
      <c r="V35" s="53">
        <f t="shared" si="6"/>
        <v>0</v>
      </c>
      <c r="W35" s="42">
        <v>40000</v>
      </c>
      <c r="X35" s="43">
        <v>950</v>
      </c>
      <c r="Y35" s="44">
        <f t="shared" si="7"/>
        <v>40950</v>
      </c>
      <c r="Z35" s="42">
        <v>585000</v>
      </c>
      <c r="AA35" s="43">
        <v>25247.5</v>
      </c>
      <c r="AB35" s="44">
        <f t="shared" si="8"/>
        <v>610247.5</v>
      </c>
      <c r="AC35" s="49"/>
      <c r="AD35" s="58"/>
      <c r="AE35" s="59"/>
      <c r="AF35" s="56"/>
      <c r="AG35" s="57"/>
      <c r="AH35" s="60"/>
      <c r="AI35" s="56"/>
      <c r="AJ35" s="57"/>
      <c r="AK35" s="60"/>
      <c r="AL35" s="9">
        <v>260000</v>
      </c>
      <c r="AM35" s="45">
        <v>25075</v>
      </c>
      <c r="AN35" s="55">
        <f t="shared" si="17"/>
        <v>285075</v>
      </c>
      <c r="AO35" s="9">
        <v>790000</v>
      </c>
      <c r="AP35" s="45">
        <v>110675</v>
      </c>
      <c r="AQ35" s="55">
        <f t="shared" si="18"/>
        <v>900675</v>
      </c>
      <c r="AR35" s="9">
        <v>380000</v>
      </c>
      <c r="AS35" s="45">
        <v>48843.75</v>
      </c>
      <c r="AT35" s="55">
        <f t="shared" si="19"/>
        <v>428843.75</v>
      </c>
      <c r="AU35" s="9">
        <v>155000</v>
      </c>
      <c r="AV35" s="45">
        <v>21500</v>
      </c>
      <c r="AW35" s="55">
        <f t="shared" si="20"/>
        <v>176500</v>
      </c>
      <c r="AX35" s="9">
        <v>280000</v>
      </c>
      <c r="AY35" s="45">
        <v>5600</v>
      </c>
      <c r="AZ35" s="55">
        <f t="shared" si="21"/>
        <v>285600</v>
      </c>
    </row>
    <row r="36" spans="1:52" x14ac:dyDescent="0.25">
      <c r="A36" s="51">
        <v>47150</v>
      </c>
      <c r="B36" s="52"/>
      <c r="C36" s="9"/>
      <c r="D36" s="53"/>
      <c r="E36" s="52"/>
      <c r="F36" s="9"/>
      <c r="G36" s="53"/>
      <c r="H36" s="42"/>
      <c r="I36" s="43"/>
      <c r="J36" s="44"/>
      <c r="K36" s="42"/>
      <c r="L36" s="43"/>
      <c r="M36" s="44"/>
      <c r="N36" s="47"/>
      <c r="O36" s="45"/>
      <c r="P36" s="46"/>
      <c r="Q36" s="42"/>
      <c r="R36" s="43"/>
      <c r="S36" s="44"/>
      <c r="T36" s="61"/>
      <c r="U36" s="62"/>
      <c r="V36" s="63"/>
      <c r="W36" s="61"/>
      <c r="X36" s="62"/>
      <c r="Y36" s="44"/>
      <c r="Z36" s="42"/>
      <c r="AA36" s="43">
        <v>12962.5</v>
      </c>
      <c r="AB36" s="44">
        <f t="shared" si="8"/>
        <v>12962.5</v>
      </c>
      <c r="AC36" s="49"/>
      <c r="AD36" s="58"/>
      <c r="AE36" s="59"/>
      <c r="AF36" s="56"/>
      <c r="AG36" s="57"/>
      <c r="AH36" s="60"/>
      <c r="AI36" s="56"/>
      <c r="AJ36" s="57"/>
      <c r="AK36" s="60"/>
      <c r="AL36" s="9"/>
      <c r="AM36" s="45">
        <v>21175</v>
      </c>
      <c r="AN36" s="55">
        <f t="shared" si="17"/>
        <v>21175</v>
      </c>
      <c r="AO36" s="9"/>
      <c r="AP36" s="45">
        <v>94875</v>
      </c>
      <c r="AQ36" s="55">
        <f t="shared" si="18"/>
        <v>94875</v>
      </c>
      <c r="AR36" s="9"/>
      <c r="AS36" s="45">
        <v>43143.75</v>
      </c>
      <c r="AT36" s="55">
        <f t="shared" si="19"/>
        <v>43143.75</v>
      </c>
      <c r="AU36" s="9"/>
      <c r="AV36" s="45">
        <v>18400</v>
      </c>
      <c r="AW36" s="55">
        <f t="shared" si="20"/>
        <v>18400</v>
      </c>
      <c r="AX36" s="9"/>
      <c r="AY36" s="45"/>
      <c r="AZ36" s="55">
        <f t="shared" si="21"/>
        <v>0</v>
      </c>
    </row>
    <row r="37" spans="1:52" x14ac:dyDescent="0.25">
      <c r="A37" s="51">
        <v>47331</v>
      </c>
      <c r="B37" s="52"/>
      <c r="C37" s="9"/>
      <c r="D37" s="53"/>
      <c r="E37" s="52"/>
      <c r="F37" s="9"/>
      <c r="G37" s="53"/>
      <c r="H37" s="42"/>
      <c r="I37" s="43"/>
      <c r="J37" s="44"/>
      <c r="K37" s="42"/>
      <c r="L37" s="43"/>
      <c r="M37" s="44"/>
      <c r="N37" s="47"/>
      <c r="O37" s="45"/>
      <c r="P37" s="46"/>
      <c r="Q37" s="42"/>
      <c r="R37" s="43"/>
      <c r="S37" s="44"/>
      <c r="T37" s="61"/>
      <c r="U37" s="62"/>
      <c r="V37" s="63"/>
      <c r="W37" s="61"/>
      <c r="X37" s="62"/>
      <c r="Y37" s="44"/>
      <c r="Z37" s="42">
        <v>610000</v>
      </c>
      <c r="AA37" s="43">
        <v>12962.5</v>
      </c>
      <c r="AB37" s="44">
        <f t="shared" si="8"/>
        <v>622962.5</v>
      </c>
      <c r="AC37" s="49"/>
      <c r="AD37" s="58"/>
      <c r="AE37" s="59"/>
      <c r="AF37" s="56"/>
      <c r="AG37" s="57"/>
      <c r="AH37" s="60"/>
      <c r="AI37" s="56"/>
      <c r="AJ37" s="57"/>
      <c r="AK37" s="60"/>
      <c r="AL37" s="9">
        <v>265000</v>
      </c>
      <c r="AM37" s="45">
        <v>21175</v>
      </c>
      <c r="AN37" s="55">
        <f t="shared" si="17"/>
        <v>286175</v>
      </c>
      <c r="AO37" s="9">
        <v>845000</v>
      </c>
      <c r="AP37" s="45">
        <v>94875</v>
      </c>
      <c r="AQ37" s="55">
        <f t="shared" si="18"/>
        <v>939875</v>
      </c>
      <c r="AR37" s="9">
        <v>390000</v>
      </c>
      <c r="AS37" s="45">
        <v>43143.75</v>
      </c>
      <c r="AT37" s="55">
        <f t="shared" si="19"/>
        <v>433143.75</v>
      </c>
      <c r="AU37" s="9">
        <v>110000</v>
      </c>
      <c r="AV37" s="45">
        <v>18400</v>
      </c>
      <c r="AW37" s="55">
        <f t="shared" si="20"/>
        <v>128400</v>
      </c>
      <c r="AX37" s="9"/>
      <c r="AY37" s="45"/>
      <c r="AZ37" s="55">
        <f t="shared" si="21"/>
        <v>0</v>
      </c>
    </row>
    <row r="38" spans="1:52" x14ac:dyDescent="0.25">
      <c r="A38" s="51">
        <v>47515</v>
      </c>
      <c r="B38" s="52"/>
      <c r="C38" s="9"/>
      <c r="D38" s="53"/>
      <c r="E38" s="52"/>
      <c r="F38" s="9"/>
      <c r="G38" s="53"/>
      <c r="H38" s="42"/>
      <c r="I38" s="43"/>
      <c r="J38" s="44"/>
      <c r="K38" s="42"/>
      <c r="L38" s="43"/>
      <c r="M38" s="44"/>
      <c r="N38" s="47"/>
      <c r="O38" s="45"/>
      <c r="P38" s="46"/>
      <c r="Q38" s="42"/>
      <c r="R38" s="43"/>
      <c r="S38" s="44"/>
      <c r="T38" s="61"/>
      <c r="U38" s="62"/>
      <c r="V38" s="63"/>
      <c r="W38" s="61"/>
      <c r="X38" s="62"/>
      <c r="Y38" s="44"/>
      <c r="Z38" s="42"/>
      <c r="AA38" s="43"/>
      <c r="AB38" s="44"/>
      <c r="AC38" s="49"/>
      <c r="AD38" s="58"/>
      <c r="AE38" s="59"/>
      <c r="AF38" s="56"/>
      <c r="AG38" s="57"/>
      <c r="AH38" s="60"/>
      <c r="AI38" s="56"/>
      <c r="AJ38" s="57"/>
      <c r="AK38" s="60"/>
      <c r="AL38" s="9"/>
      <c r="AM38" s="45">
        <v>17200</v>
      </c>
      <c r="AN38" s="55">
        <f t="shared" si="17"/>
        <v>17200</v>
      </c>
      <c r="AO38" s="9"/>
      <c r="AP38" s="45">
        <v>77975</v>
      </c>
      <c r="AQ38" s="55">
        <f t="shared" si="18"/>
        <v>77975</v>
      </c>
      <c r="AR38" s="9"/>
      <c r="AS38" s="45">
        <v>37293.75</v>
      </c>
      <c r="AT38" s="55">
        <f t="shared" si="19"/>
        <v>37293.75</v>
      </c>
      <c r="AU38" s="9"/>
      <c r="AV38" s="45">
        <v>16200</v>
      </c>
      <c r="AW38" s="55">
        <f t="shared" si="20"/>
        <v>16200</v>
      </c>
      <c r="AX38" s="9"/>
      <c r="AY38" s="45"/>
      <c r="AZ38" s="55">
        <f t="shared" si="21"/>
        <v>0</v>
      </c>
    </row>
    <row r="39" spans="1:52" x14ac:dyDescent="0.25">
      <c r="A39" s="51">
        <v>47696</v>
      </c>
      <c r="B39" s="52"/>
      <c r="C39" s="9"/>
      <c r="D39" s="53"/>
      <c r="E39" s="52"/>
      <c r="F39" s="9"/>
      <c r="G39" s="53"/>
      <c r="H39" s="42"/>
      <c r="I39" s="43"/>
      <c r="J39" s="44"/>
      <c r="K39" s="42"/>
      <c r="L39" s="43"/>
      <c r="M39" s="44"/>
      <c r="N39" s="47"/>
      <c r="O39" s="45"/>
      <c r="P39" s="46"/>
      <c r="Q39" s="42"/>
      <c r="R39" s="43"/>
      <c r="S39" s="44"/>
      <c r="T39" s="61"/>
      <c r="U39" s="62"/>
      <c r="V39" s="63"/>
      <c r="W39" s="61"/>
      <c r="X39" s="62"/>
      <c r="Y39" s="44"/>
      <c r="Z39" s="42"/>
      <c r="AA39" s="43"/>
      <c r="AB39" s="44"/>
      <c r="AC39" s="49"/>
      <c r="AD39" s="58"/>
      <c r="AE39" s="59"/>
      <c r="AF39" s="56"/>
      <c r="AG39" s="57"/>
      <c r="AH39" s="60"/>
      <c r="AI39" s="56"/>
      <c r="AJ39" s="57"/>
      <c r="AK39" s="60"/>
      <c r="AL39" s="9">
        <v>270000</v>
      </c>
      <c r="AM39" s="45">
        <v>17200</v>
      </c>
      <c r="AN39" s="55">
        <f t="shared" si="17"/>
        <v>287200</v>
      </c>
      <c r="AO39" s="9">
        <v>890000</v>
      </c>
      <c r="AP39" s="45">
        <v>77975</v>
      </c>
      <c r="AQ39" s="55">
        <f t="shared" si="18"/>
        <v>967975</v>
      </c>
      <c r="AR39" s="9">
        <v>405000</v>
      </c>
      <c r="AS39" s="45">
        <v>37293.75</v>
      </c>
      <c r="AT39" s="55">
        <f t="shared" si="19"/>
        <v>442293.75</v>
      </c>
      <c r="AU39" s="9">
        <v>470000</v>
      </c>
      <c r="AV39" s="45">
        <v>16200</v>
      </c>
      <c r="AW39" s="55">
        <f t="shared" si="20"/>
        <v>486200</v>
      </c>
      <c r="AX39" s="9"/>
      <c r="AY39" s="45"/>
      <c r="AZ39" s="55">
        <f t="shared" si="21"/>
        <v>0</v>
      </c>
    </row>
    <row r="40" spans="1:52" x14ac:dyDescent="0.25">
      <c r="A40" s="51">
        <v>47880</v>
      </c>
      <c r="B40" s="52"/>
      <c r="C40" s="9"/>
      <c r="D40" s="53"/>
      <c r="E40" s="52"/>
      <c r="F40" s="9"/>
      <c r="G40" s="53"/>
      <c r="H40" s="42"/>
      <c r="I40" s="43"/>
      <c r="J40" s="44"/>
      <c r="K40" s="42"/>
      <c r="L40" s="43"/>
      <c r="M40" s="44"/>
      <c r="N40" s="47"/>
      <c r="O40" s="45"/>
      <c r="P40" s="46"/>
      <c r="Q40" s="42"/>
      <c r="R40" s="43"/>
      <c r="S40" s="44"/>
      <c r="T40" s="49"/>
      <c r="U40" s="58"/>
      <c r="V40" s="60"/>
      <c r="W40" s="49"/>
      <c r="X40" s="58"/>
      <c r="Y40" s="44"/>
      <c r="Z40" s="42"/>
      <c r="AA40" s="43"/>
      <c r="AB40" s="44"/>
      <c r="AC40" s="49"/>
      <c r="AD40" s="58"/>
      <c r="AE40" s="59"/>
      <c r="AF40" s="56"/>
      <c r="AG40" s="57"/>
      <c r="AH40" s="60"/>
      <c r="AI40" s="56"/>
      <c r="AJ40" s="57"/>
      <c r="AK40" s="60"/>
      <c r="AL40" s="9"/>
      <c r="AM40" s="45">
        <v>11800</v>
      </c>
      <c r="AN40" s="55">
        <f t="shared" si="17"/>
        <v>11800</v>
      </c>
      <c r="AO40" s="9"/>
      <c r="AP40" s="45">
        <v>60175</v>
      </c>
      <c r="AQ40" s="55">
        <f t="shared" si="18"/>
        <v>60175</v>
      </c>
      <c r="AR40" s="9"/>
      <c r="AS40" s="45">
        <v>30712.5</v>
      </c>
      <c r="AT40" s="55">
        <f t="shared" si="19"/>
        <v>30712.5</v>
      </c>
      <c r="AU40" s="9"/>
      <c r="AV40" s="45">
        <v>6800</v>
      </c>
      <c r="AW40" s="55">
        <f t="shared" si="20"/>
        <v>6800</v>
      </c>
      <c r="AX40" s="9"/>
      <c r="AY40" s="45"/>
      <c r="AZ40" s="55">
        <f t="shared" si="21"/>
        <v>0</v>
      </c>
    </row>
    <row r="41" spans="1:52" x14ac:dyDescent="0.25">
      <c r="A41" s="51">
        <v>48061</v>
      </c>
      <c r="B41" s="52"/>
      <c r="C41" s="10"/>
      <c r="D41" s="53"/>
      <c r="E41" s="52"/>
      <c r="F41" s="9"/>
      <c r="G41" s="53"/>
      <c r="H41" s="49"/>
      <c r="I41" s="58"/>
      <c r="J41" s="59"/>
      <c r="K41" s="49"/>
      <c r="L41" s="58"/>
      <c r="M41" s="59"/>
      <c r="N41" s="49"/>
      <c r="O41" s="58"/>
      <c r="P41" s="59"/>
      <c r="Q41" s="42"/>
      <c r="R41" s="43"/>
      <c r="S41" s="44"/>
      <c r="T41" s="49"/>
      <c r="U41" s="58"/>
      <c r="V41" s="60"/>
      <c r="W41" s="49"/>
      <c r="X41" s="58"/>
      <c r="Y41" s="44"/>
      <c r="Z41" s="42"/>
      <c r="AA41" s="43"/>
      <c r="AB41" s="44"/>
      <c r="AC41" s="49"/>
      <c r="AD41" s="58"/>
      <c r="AE41" s="59"/>
      <c r="AF41" s="56"/>
      <c r="AG41" s="57"/>
      <c r="AH41" s="60"/>
      <c r="AI41" s="56"/>
      <c r="AJ41" s="57"/>
      <c r="AK41" s="60"/>
      <c r="AL41" s="9">
        <v>290000</v>
      </c>
      <c r="AM41" s="45">
        <v>11800</v>
      </c>
      <c r="AN41" s="55">
        <f t="shared" si="17"/>
        <v>301800</v>
      </c>
      <c r="AO41" s="9">
        <v>930000</v>
      </c>
      <c r="AP41" s="45">
        <v>60175</v>
      </c>
      <c r="AQ41" s="55">
        <f t="shared" si="18"/>
        <v>990175</v>
      </c>
      <c r="AR41" s="9">
        <v>420000</v>
      </c>
      <c r="AS41" s="45">
        <v>30712.5</v>
      </c>
      <c r="AT41" s="55">
        <f t="shared" si="19"/>
        <v>450712.5</v>
      </c>
      <c r="AU41" s="9">
        <v>340000</v>
      </c>
      <c r="AV41" s="45">
        <v>6800</v>
      </c>
      <c r="AW41" s="55">
        <f t="shared" si="20"/>
        <v>346800</v>
      </c>
      <c r="AX41" s="9"/>
      <c r="AY41" s="45"/>
      <c r="AZ41" s="55">
        <f t="shared" si="21"/>
        <v>0</v>
      </c>
    </row>
    <row r="42" spans="1:52" x14ac:dyDescent="0.25">
      <c r="A42" s="51">
        <v>48245</v>
      </c>
      <c r="B42" s="52"/>
      <c r="C42" s="9"/>
      <c r="D42" s="53"/>
      <c r="E42" s="52"/>
      <c r="F42" s="9"/>
      <c r="G42" s="53"/>
      <c r="H42" s="42"/>
      <c r="I42" s="43"/>
      <c r="J42" s="44"/>
      <c r="K42" s="42"/>
      <c r="L42" s="43"/>
      <c r="M42" s="44"/>
      <c r="N42" s="47"/>
      <c r="O42" s="45"/>
      <c r="P42" s="46"/>
      <c r="Q42" s="42"/>
      <c r="R42" s="43"/>
      <c r="S42" s="44"/>
      <c r="T42" s="49"/>
      <c r="U42" s="58"/>
      <c r="V42" s="60"/>
      <c r="W42" s="49"/>
      <c r="X42" s="58"/>
      <c r="Y42" s="44"/>
      <c r="Z42" s="42"/>
      <c r="AA42" s="43"/>
      <c r="AB42" s="44"/>
      <c r="AC42" s="49"/>
      <c r="AD42" s="58"/>
      <c r="AE42" s="59"/>
      <c r="AF42" s="56"/>
      <c r="AG42" s="57"/>
      <c r="AH42" s="60"/>
      <c r="AI42" s="56"/>
      <c r="AJ42" s="57"/>
      <c r="AK42" s="60"/>
      <c r="AL42" s="9"/>
      <c r="AM42" s="45">
        <v>6000</v>
      </c>
      <c r="AN42" s="55">
        <f t="shared" si="17"/>
        <v>6000</v>
      </c>
      <c r="AO42" s="9"/>
      <c r="AP42" s="45">
        <v>41575</v>
      </c>
      <c r="AQ42" s="55">
        <f t="shared" si="18"/>
        <v>41575</v>
      </c>
      <c r="AR42" s="9"/>
      <c r="AS42" s="45">
        <v>23625</v>
      </c>
      <c r="AT42" s="55">
        <f t="shared" si="19"/>
        <v>23625</v>
      </c>
      <c r="AU42" s="9"/>
      <c r="AV42" s="45"/>
      <c r="AW42" s="55">
        <f t="shared" si="20"/>
        <v>0</v>
      </c>
      <c r="AX42" s="9"/>
      <c r="AY42" s="45"/>
      <c r="AZ42" s="55">
        <f t="shared" si="21"/>
        <v>0</v>
      </c>
    </row>
    <row r="43" spans="1:52" x14ac:dyDescent="0.25">
      <c r="A43" s="51">
        <v>48427</v>
      </c>
      <c r="B43" s="52"/>
      <c r="C43" s="9"/>
      <c r="D43" s="53"/>
      <c r="E43" s="52"/>
      <c r="F43" s="9"/>
      <c r="G43" s="53"/>
      <c r="H43" s="42"/>
      <c r="I43" s="43"/>
      <c r="J43" s="44"/>
      <c r="K43" s="42"/>
      <c r="L43" s="43"/>
      <c r="M43" s="44"/>
      <c r="N43" s="47"/>
      <c r="O43" s="45"/>
      <c r="P43" s="46"/>
      <c r="Q43" s="42"/>
      <c r="R43" s="43"/>
      <c r="S43" s="44"/>
      <c r="T43" s="49"/>
      <c r="U43" s="58"/>
      <c r="V43" s="60"/>
      <c r="W43" s="49"/>
      <c r="X43" s="58"/>
      <c r="Y43" s="44"/>
      <c r="Z43" s="42"/>
      <c r="AA43" s="43"/>
      <c r="AB43" s="44"/>
      <c r="AC43" s="49"/>
      <c r="AD43" s="58"/>
      <c r="AE43" s="59"/>
      <c r="AF43" s="56"/>
      <c r="AG43" s="57"/>
      <c r="AH43" s="60"/>
      <c r="AI43" s="56"/>
      <c r="AJ43" s="57"/>
      <c r="AK43" s="60"/>
      <c r="AL43" s="9">
        <v>300000</v>
      </c>
      <c r="AM43" s="45">
        <v>6000</v>
      </c>
      <c r="AN43" s="55">
        <f t="shared" si="17"/>
        <v>306000</v>
      </c>
      <c r="AO43" s="9">
        <v>970000</v>
      </c>
      <c r="AP43" s="45">
        <v>41575</v>
      </c>
      <c r="AQ43" s="55">
        <f t="shared" si="18"/>
        <v>1011575</v>
      </c>
      <c r="AR43" s="9">
        <v>435000</v>
      </c>
      <c r="AS43" s="45">
        <v>23625</v>
      </c>
      <c r="AT43" s="55">
        <f t="shared" si="19"/>
        <v>458625</v>
      </c>
      <c r="AU43" s="9"/>
      <c r="AV43" s="45"/>
      <c r="AW43" s="55">
        <f t="shared" si="20"/>
        <v>0</v>
      </c>
      <c r="AX43" s="9"/>
      <c r="AY43" s="45"/>
      <c r="AZ43" s="55">
        <f t="shared" si="21"/>
        <v>0</v>
      </c>
    </row>
    <row r="44" spans="1:52" x14ac:dyDescent="0.25">
      <c r="A44" s="51">
        <v>48611</v>
      </c>
      <c r="B44" s="52"/>
      <c r="C44" s="9"/>
      <c r="D44" s="53"/>
      <c r="E44" s="52"/>
      <c r="F44" s="9"/>
      <c r="G44" s="53"/>
      <c r="H44" s="42"/>
      <c r="I44" s="43"/>
      <c r="J44" s="44"/>
      <c r="K44" s="42"/>
      <c r="L44" s="43"/>
      <c r="M44" s="44"/>
      <c r="N44" s="47"/>
      <c r="O44" s="45"/>
      <c r="P44" s="46"/>
      <c r="Q44" s="42"/>
      <c r="R44" s="43"/>
      <c r="S44" s="44"/>
      <c r="T44" s="49"/>
      <c r="U44" s="58"/>
      <c r="V44" s="60"/>
      <c r="W44" s="49"/>
      <c r="X44" s="58"/>
      <c r="Y44" s="44"/>
      <c r="Z44" s="42"/>
      <c r="AA44" s="43"/>
      <c r="AB44" s="44"/>
      <c r="AC44" s="49"/>
      <c r="AD44" s="58"/>
      <c r="AE44" s="59"/>
      <c r="AF44" s="56"/>
      <c r="AG44" s="57"/>
      <c r="AH44" s="60"/>
      <c r="AI44" s="56"/>
      <c r="AJ44" s="57"/>
      <c r="AK44" s="60"/>
      <c r="AL44" s="9"/>
      <c r="AM44" s="45"/>
      <c r="AN44" s="55">
        <f>SUM(AL44:AM44)</f>
        <v>0</v>
      </c>
      <c r="AO44" s="9"/>
      <c r="AP44" s="45">
        <v>21568.75</v>
      </c>
      <c r="AQ44" s="55">
        <f>SUM(AO44:AP44)</f>
        <v>21568.75</v>
      </c>
      <c r="AR44" s="9"/>
      <c r="AS44" s="45">
        <v>16012.5</v>
      </c>
      <c r="AT44" s="55">
        <f>SUM(AR44:AS44)</f>
        <v>16012.5</v>
      </c>
      <c r="AU44" s="9"/>
      <c r="AV44" s="45"/>
      <c r="AW44" s="55">
        <f>SUM(AU44:AV44)</f>
        <v>0</v>
      </c>
      <c r="AX44" s="9"/>
      <c r="AY44" s="45"/>
      <c r="AZ44" s="55">
        <f>SUM(AX44:AY44)</f>
        <v>0</v>
      </c>
    </row>
    <row r="45" spans="1:52" x14ac:dyDescent="0.25">
      <c r="A45" s="51">
        <v>48792</v>
      </c>
      <c r="B45" s="52"/>
      <c r="C45" s="9"/>
      <c r="D45" s="53"/>
      <c r="E45" s="52"/>
      <c r="F45" s="9"/>
      <c r="G45" s="53"/>
      <c r="H45" s="42"/>
      <c r="I45" s="43"/>
      <c r="J45" s="44"/>
      <c r="K45" s="42"/>
      <c r="L45" s="43"/>
      <c r="M45" s="44"/>
      <c r="N45" s="47"/>
      <c r="O45" s="45"/>
      <c r="P45" s="46"/>
      <c r="Q45" s="42"/>
      <c r="R45" s="43"/>
      <c r="S45" s="44"/>
      <c r="T45" s="49"/>
      <c r="U45" s="58"/>
      <c r="V45" s="60"/>
      <c r="W45" s="49"/>
      <c r="X45" s="58"/>
      <c r="Y45" s="44"/>
      <c r="Z45" s="42"/>
      <c r="AA45" s="43"/>
      <c r="AB45" s="44"/>
      <c r="AC45" s="49"/>
      <c r="AD45" s="58"/>
      <c r="AE45" s="59"/>
      <c r="AF45" s="56"/>
      <c r="AG45" s="57"/>
      <c r="AH45" s="60"/>
      <c r="AI45" s="56"/>
      <c r="AJ45" s="57"/>
      <c r="AK45" s="60"/>
      <c r="AL45" s="9"/>
      <c r="AM45" s="45"/>
      <c r="AN45" s="55">
        <f>SUM(AL45:AM45)</f>
        <v>0</v>
      </c>
      <c r="AO45" s="9">
        <v>1015000</v>
      </c>
      <c r="AP45" s="45">
        <v>21568.75</v>
      </c>
      <c r="AQ45" s="55">
        <f>SUM(AO45:AP45)</f>
        <v>1036568.75</v>
      </c>
      <c r="AR45" s="9">
        <v>450000</v>
      </c>
      <c r="AS45" s="45">
        <v>16012.5</v>
      </c>
      <c r="AT45" s="55">
        <f>SUM(AR45:AS45)</f>
        <v>466012.5</v>
      </c>
      <c r="AU45" s="9"/>
      <c r="AV45" s="45"/>
      <c r="AW45" s="55">
        <f>SUM(AU45:AV45)</f>
        <v>0</v>
      </c>
      <c r="AX45" s="9"/>
      <c r="AY45" s="45"/>
      <c r="AZ45" s="55">
        <f>SUM(AX45:AY45)</f>
        <v>0</v>
      </c>
    </row>
    <row r="46" spans="1:52" x14ac:dyDescent="0.25">
      <c r="A46" s="51">
        <v>48976</v>
      </c>
      <c r="B46" s="52"/>
      <c r="C46" s="9"/>
      <c r="D46" s="53"/>
      <c r="E46" s="52"/>
      <c r="F46" s="9"/>
      <c r="G46" s="53"/>
      <c r="H46" s="42"/>
      <c r="I46" s="43"/>
      <c r="J46" s="44"/>
      <c r="K46" s="42"/>
      <c r="L46" s="43"/>
      <c r="M46" s="44"/>
      <c r="N46" s="47"/>
      <c r="O46" s="45"/>
      <c r="P46" s="46"/>
      <c r="Q46" s="42"/>
      <c r="R46" s="43"/>
      <c r="S46" s="44"/>
      <c r="T46" s="49"/>
      <c r="U46" s="58"/>
      <c r="V46" s="60"/>
      <c r="W46" s="49"/>
      <c r="X46" s="58"/>
      <c r="Y46" s="44"/>
      <c r="Z46" s="42"/>
      <c r="AA46" s="43"/>
      <c r="AB46" s="44"/>
      <c r="AC46" s="49"/>
      <c r="AD46" s="58"/>
      <c r="AE46" s="59"/>
      <c r="AF46" s="56"/>
      <c r="AG46" s="57"/>
      <c r="AH46" s="60"/>
      <c r="AI46" s="56"/>
      <c r="AJ46" s="57"/>
      <c r="AK46" s="60"/>
      <c r="AL46" s="9"/>
      <c r="AM46" s="45"/>
      <c r="AN46" s="55"/>
      <c r="AO46" s="9"/>
      <c r="AP46" s="45"/>
      <c r="AQ46" s="55"/>
      <c r="AR46" s="9"/>
      <c r="AS46" s="45">
        <v>8137.5</v>
      </c>
      <c r="AT46" s="55">
        <f>SUM(AR46:AS46)</f>
        <v>8137.5</v>
      </c>
      <c r="AU46" s="9"/>
      <c r="AV46" s="45"/>
      <c r="AW46" s="55">
        <f>SUM(AU46:AV46)</f>
        <v>0</v>
      </c>
      <c r="AX46" s="9"/>
      <c r="AY46" s="45"/>
      <c r="AZ46" s="55">
        <f>SUM(AX46:AY46)</f>
        <v>0</v>
      </c>
    </row>
    <row r="47" spans="1:52" x14ac:dyDescent="0.25">
      <c r="A47" s="51">
        <v>49157</v>
      </c>
      <c r="B47" s="52"/>
      <c r="C47" s="9"/>
      <c r="D47" s="53"/>
      <c r="E47" s="52"/>
      <c r="F47" s="9"/>
      <c r="G47" s="53"/>
      <c r="H47" s="42"/>
      <c r="I47" s="43"/>
      <c r="J47" s="44"/>
      <c r="K47" s="42"/>
      <c r="L47" s="43"/>
      <c r="M47" s="44"/>
      <c r="N47" s="47"/>
      <c r="O47" s="45"/>
      <c r="P47" s="46"/>
      <c r="Q47" s="42"/>
      <c r="R47" s="43"/>
      <c r="S47" s="44"/>
      <c r="T47" s="49"/>
      <c r="U47" s="58"/>
      <c r="V47" s="60"/>
      <c r="W47" s="49"/>
      <c r="X47" s="58"/>
      <c r="Y47" s="44"/>
      <c r="Z47" s="42"/>
      <c r="AA47" s="43"/>
      <c r="AB47" s="44"/>
      <c r="AC47" s="49"/>
      <c r="AD47" s="58"/>
      <c r="AE47" s="59"/>
      <c r="AF47" s="56"/>
      <c r="AG47" s="57"/>
      <c r="AH47" s="60"/>
      <c r="AI47" s="56"/>
      <c r="AJ47" s="57"/>
      <c r="AK47" s="60"/>
      <c r="AL47" s="9"/>
      <c r="AM47" s="45"/>
      <c r="AN47" s="55"/>
      <c r="AO47" s="9"/>
      <c r="AP47" s="45"/>
      <c r="AQ47" s="55"/>
      <c r="AR47" s="9">
        <v>465000</v>
      </c>
      <c r="AS47" s="45">
        <v>8137.5</v>
      </c>
      <c r="AT47" s="55">
        <f>SUM(AR47:AS47)</f>
        <v>473137.5</v>
      </c>
      <c r="AU47" s="9"/>
      <c r="AV47" s="45"/>
      <c r="AW47" s="55">
        <f>SUM(AU47:AV47)</f>
        <v>0</v>
      </c>
      <c r="AX47" s="9"/>
      <c r="AY47" s="45"/>
      <c r="AZ47" s="55">
        <f>SUM(AX47:AY47)</f>
        <v>0</v>
      </c>
    </row>
    <row r="48" spans="1:52" ht="7.5" customHeight="1" x14ac:dyDescent="0.25">
      <c r="A48" s="51"/>
      <c r="B48" s="52"/>
      <c r="C48" s="9"/>
      <c r="D48" s="53"/>
      <c r="E48" s="52"/>
      <c r="F48" s="9"/>
      <c r="G48" s="53"/>
      <c r="H48" s="42"/>
      <c r="I48" s="43"/>
      <c r="J48" s="44"/>
      <c r="K48" s="42"/>
      <c r="L48" s="43"/>
      <c r="M48" s="44"/>
      <c r="N48" s="47"/>
      <c r="O48" s="45"/>
      <c r="P48" s="46"/>
      <c r="Q48" s="42"/>
      <c r="R48" s="43"/>
      <c r="S48" s="44"/>
      <c r="T48" s="49"/>
      <c r="U48" s="58"/>
      <c r="V48" s="60"/>
      <c r="W48" s="49"/>
      <c r="X48" s="58"/>
      <c r="Y48" s="44"/>
      <c r="Z48" s="42"/>
      <c r="AA48" s="43"/>
      <c r="AB48" s="44"/>
      <c r="AC48" s="49"/>
      <c r="AD48" s="58"/>
      <c r="AE48" s="59"/>
      <c r="AF48" s="56"/>
      <c r="AG48" s="57"/>
      <c r="AH48" s="60"/>
      <c r="AI48" s="56"/>
      <c r="AJ48" s="57"/>
      <c r="AK48" s="60"/>
      <c r="AL48" s="9"/>
      <c r="AM48" s="45"/>
      <c r="AN48" s="55"/>
      <c r="AO48" s="9"/>
      <c r="AP48" s="45"/>
      <c r="AQ48" s="55"/>
      <c r="AR48" s="9"/>
      <c r="AS48" s="45"/>
      <c r="AT48" s="55"/>
      <c r="AU48" s="9"/>
      <c r="AV48" s="45"/>
      <c r="AW48" s="55"/>
      <c r="AX48" s="9"/>
      <c r="AY48" s="45"/>
      <c r="AZ48" s="55"/>
    </row>
    <row r="49" spans="1:52" ht="7.5" customHeight="1" x14ac:dyDescent="0.25">
      <c r="A49" s="51"/>
      <c r="B49" s="52"/>
      <c r="C49" s="9"/>
      <c r="D49" s="53"/>
      <c r="E49" s="52"/>
      <c r="F49" s="9"/>
      <c r="G49" s="53"/>
      <c r="H49" s="42"/>
      <c r="I49" s="43"/>
      <c r="J49" s="44"/>
      <c r="K49" s="42"/>
      <c r="L49" s="43"/>
      <c r="M49" s="44"/>
      <c r="N49" s="47"/>
      <c r="O49" s="45"/>
      <c r="P49" s="46"/>
      <c r="Q49" s="42"/>
      <c r="R49" s="43"/>
      <c r="S49" s="44"/>
      <c r="T49" s="49"/>
      <c r="U49" s="58"/>
      <c r="V49" s="60"/>
      <c r="W49" s="49"/>
      <c r="X49" s="58"/>
      <c r="Y49" s="44"/>
      <c r="Z49" s="42"/>
      <c r="AA49" s="43"/>
      <c r="AB49" s="44"/>
      <c r="AC49" s="49"/>
      <c r="AD49" s="58"/>
      <c r="AE49" s="59"/>
      <c r="AF49" s="56"/>
      <c r="AG49" s="57"/>
      <c r="AH49" s="60"/>
      <c r="AI49" s="56"/>
      <c r="AJ49" s="57"/>
      <c r="AK49" s="60"/>
      <c r="AL49" s="9"/>
      <c r="AM49" s="45"/>
      <c r="AN49" s="55"/>
      <c r="AO49" s="9"/>
      <c r="AP49" s="45"/>
      <c r="AQ49" s="55"/>
      <c r="AR49" s="9"/>
      <c r="AS49" s="45"/>
      <c r="AT49" s="55"/>
      <c r="AU49" s="9"/>
      <c r="AV49" s="45"/>
      <c r="AW49" s="55"/>
      <c r="AX49" s="9"/>
      <c r="AY49" s="45"/>
      <c r="AZ49" s="55"/>
    </row>
    <row r="50" spans="1:52" ht="15.75" thickBot="1" x14ac:dyDescent="0.3">
      <c r="A50" s="64" t="s">
        <v>54</v>
      </c>
      <c r="B50" s="65">
        <f>SUM(B12:B28)</f>
        <v>1365000</v>
      </c>
      <c r="C50" s="66">
        <f>SUM(C12:C28)</f>
        <v>238098</v>
      </c>
      <c r="D50" s="67">
        <f>SUM(B50:C50)</f>
        <v>1603098</v>
      </c>
      <c r="E50" s="65">
        <f>SUM(E12:E30)</f>
        <v>220000</v>
      </c>
      <c r="F50" s="66">
        <f>SUM(F12:F30)</f>
        <v>49184</v>
      </c>
      <c r="G50" s="67">
        <f>SUM(E50:F50)</f>
        <v>269184</v>
      </c>
      <c r="H50" s="68">
        <f t="shared" ref="H50:AH50" si="22">SUM(H12:H42)</f>
        <v>310000</v>
      </c>
      <c r="I50" s="69">
        <f t="shared" si="22"/>
        <v>69135</v>
      </c>
      <c r="J50" s="70">
        <f t="shared" si="22"/>
        <v>379135</v>
      </c>
      <c r="K50" s="68">
        <f t="shared" si="22"/>
        <v>815000</v>
      </c>
      <c r="L50" s="69">
        <f t="shared" si="22"/>
        <v>196554</v>
      </c>
      <c r="M50" s="70">
        <f t="shared" si="22"/>
        <v>1011554</v>
      </c>
      <c r="N50" s="68">
        <f t="shared" si="22"/>
        <v>1555000</v>
      </c>
      <c r="O50" s="69">
        <f t="shared" si="22"/>
        <v>370165</v>
      </c>
      <c r="P50" s="70">
        <f t="shared" si="22"/>
        <v>1925165</v>
      </c>
      <c r="Q50" s="68">
        <f t="shared" si="22"/>
        <v>70000</v>
      </c>
      <c r="R50" s="69">
        <f t="shared" si="22"/>
        <v>5031</v>
      </c>
      <c r="S50" s="70">
        <f t="shared" si="22"/>
        <v>75031</v>
      </c>
      <c r="T50" s="68">
        <f t="shared" si="22"/>
        <v>105000</v>
      </c>
      <c r="U50" s="69">
        <f t="shared" si="22"/>
        <v>4830</v>
      </c>
      <c r="V50" s="67">
        <f t="shared" si="22"/>
        <v>109830</v>
      </c>
      <c r="W50" s="68">
        <f t="shared" si="22"/>
        <v>540000</v>
      </c>
      <c r="X50" s="69">
        <f t="shared" si="22"/>
        <v>130251.26000000001</v>
      </c>
      <c r="Y50" s="70">
        <f t="shared" si="22"/>
        <v>670251.26</v>
      </c>
      <c r="Z50" s="71">
        <f t="shared" si="22"/>
        <v>6005000</v>
      </c>
      <c r="AA50" s="72">
        <f t="shared" si="22"/>
        <v>1845236.3</v>
      </c>
      <c r="AB50" s="73">
        <f t="shared" si="22"/>
        <v>7850236.2999999989</v>
      </c>
      <c r="AC50" s="68">
        <f t="shared" si="22"/>
        <v>1595000</v>
      </c>
      <c r="AD50" s="69">
        <f t="shared" si="22"/>
        <v>275520</v>
      </c>
      <c r="AE50" s="70">
        <f t="shared" si="22"/>
        <v>1870520</v>
      </c>
      <c r="AF50" s="65">
        <f t="shared" si="22"/>
        <v>2105000</v>
      </c>
      <c r="AG50" s="66">
        <f t="shared" si="22"/>
        <v>255250</v>
      </c>
      <c r="AH50" s="67">
        <f t="shared" si="22"/>
        <v>2360250</v>
      </c>
      <c r="AI50" s="65">
        <f>SUM(AI12:AI42)</f>
        <v>1760000</v>
      </c>
      <c r="AJ50" s="66">
        <f>SUM(AJ12:AJ42)</f>
        <v>238500</v>
      </c>
      <c r="AK50" s="67">
        <f>SUM(AK12:AK42)</f>
        <v>1998500</v>
      </c>
      <c r="AL50" s="67">
        <f>SUM(AL12:AL43)</f>
        <v>3720000</v>
      </c>
      <c r="AM50" s="67">
        <f>SUM(AM12:AM43)</f>
        <v>1151000</v>
      </c>
      <c r="AN50" s="67">
        <f>SUM(AN12:AN43)</f>
        <v>4871000</v>
      </c>
      <c r="AO50" s="67">
        <f t="shared" ref="AO50:AZ50" si="23">SUM(AO12:AO49)</f>
        <v>10515000</v>
      </c>
      <c r="AP50" s="67">
        <f t="shared" si="23"/>
        <v>4570687.5</v>
      </c>
      <c r="AQ50" s="67">
        <f t="shared" si="23"/>
        <v>15085687.5</v>
      </c>
      <c r="AR50" s="67">
        <f t="shared" si="23"/>
        <v>6480000</v>
      </c>
      <c r="AS50" s="67">
        <f t="shared" si="23"/>
        <v>2047262.5</v>
      </c>
      <c r="AT50" s="67">
        <f t="shared" si="23"/>
        <v>8527262.5</v>
      </c>
      <c r="AU50" s="67">
        <f t="shared" si="23"/>
        <v>2275000</v>
      </c>
      <c r="AV50" s="67">
        <f t="shared" si="23"/>
        <v>915050</v>
      </c>
      <c r="AW50" s="67">
        <f t="shared" si="23"/>
        <v>3190050</v>
      </c>
      <c r="AX50" s="67">
        <f t="shared" si="23"/>
        <v>2525000</v>
      </c>
      <c r="AY50" s="67">
        <f t="shared" si="23"/>
        <v>604400</v>
      </c>
      <c r="AZ50" s="67">
        <f t="shared" si="23"/>
        <v>3129400</v>
      </c>
    </row>
  </sheetData>
  <mergeCells count="69">
    <mergeCell ref="AL9:AN9"/>
    <mergeCell ref="AO9:AQ9"/>
    <mergeCell ref="AR9:AT9"/>
    <mergeCell ref="AU9:AW9"/>
    <mergeCell ref="AX9:AZ9"/>
    <mergeCell ref="T9:V9"/>
    <mergeCell ref="W9:Y9"/>
    <mergeCell ref="Z9:AB9"/>
    <mergeCell ref="AC9:AE9"/>
    <mergeCell ref="AF9:AH9"/>
    <mergeCell ref="AI9:AK9"/>
    <mergeCell ref="B9:D9"/>
    <mergeCell ref="E9:G9"/>
    <mergeCell ref="H9:J9"/>
    <mergeCell ref="K9:M9"/>
    <mergeCell ref="N9:P9"/>
    <mergeCell ref="Q9:S9"/>
    <mergeCell ref="AI8:AK8"/>
    <mergeCell ref="AL8:AN8"/>
    <mergeCell ref="AO8:AQ8"/>
    <mergeCell ref="AR8:AT8"/>
    <mergeCell ref="AU8:AW8"/>
    <mergeCell ref="AX8:AZ8"/>
    <mergeCell ref="Q8:S8"/>
    <mergeCell ref="T8:V8"/>
    <mergeCell ref="W8:Y8"/>
    <mergeCell ref="Z8:AB8"/>
    <mergeCell ref="AC8:AE8"/>
    <mergeCell ref="AF8:AH8"/>
    <mergeCell ref="AL7:AN7"/>
    <mergeCell ref="AO7:AQ7"/>
    <mergeCell ref="AR7:AT7"/>
    <mergeCell ref="AU7:AW7"/>
    <mergeCell ref="AX7:AZ7"/>
    <mergeCell ref="B8:D8"/>
    <mergeCell ref="E8:G8"/>
    <mergeCell ref="H8:J8"/>
    <mergeCell ref="K8:M8"/>
    <mergeCell ref="N8:P8"/>
    <mergeCell ref="T7:V7"/>
    <mergeCell ref="W7:Y7"/>
    <mergeCell ref="Z7:AB7"/>
    <mergeCell ref="AC7:AE7"/>
    <mergeCell ref="AF7:AH7"/>
    <mergeCell ref="AI7:AK7"/>
    <mergeCell ref="B7:D7"/>
    <mergeCell ref="E7:G7"/>
    <mergeCell ref="H7:J7"/>
    <mergeCell ref="K7:M7"/>
    <mergeCell ref="N7:P7"/>
    <mergeCell ref="Q7:S7"/>
    <mergeCell ref="AI6:AK6"/>
    <mergeCell ref="AL6:AN6"/>
    <mergeCell ref="AO6:AQ6"/>
    <mergeCell ref="AR6:AT6"/>
    <mergeCell ref="AU6:AW6"/>
    <mergeCell ref="AX6:AZ6"/>
    <mergeCell ref="Q6:S6"/>
    <mergeCell ref="T6:V6"/>
    <mergeCell ref="W6:Y6"/>
    <mergeCell ref="Z6:AB6"/>
    <mergeCell ref="AC6:AE6"/>
    <mergeCell ref="AF6:AH6"/>
    <mergeCell ref="B2:G2"/>
    <mergeCell ref="B6:D6"/>
    <mergeCell ref="E6:G6"/>
    <mergeCell ref="H6:J6"/>
    <mergeCell ref="K6:M6"/>
    <mergeCell ref="N6:P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 Issue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Waldron</dc:creator>
  <cp:lastModifiedBy>Tracy Waldron</cp:lastModifiedBy>
  <dcterms:created xsi:type="dcterms:W3CDTF">2017-03-29T16:35:23Z</dcterms:created>
  <dcterms:modified xsi:type="dcterms:W3CDTF">2017-03-29T16:35:57Z</dcterms:modified>
</cp:coreProperties>
</file>